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10" windowWidth="13995" windowHeight="12180" activeTab="1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</sheets>
  <definedNames/>
  <calcPr fullCalcOnLoad="1"/>
</workbook>
</file>

<file path=xl/sharedStrings.xml><?xml version="1.0" encoding="utf-8"?>
<sst xmlns="http://schemas.openxmlformats.org/spreadsheetml/2006/main" count="247" uniqueCount="96">
  <si>
    <t>Calibration Report</t>
  </si>
  <si>
    <t>Transect #</t>
  </si>
  <si>
    <t>Habitat Type</t>
  </si>
  <si>
    <t>A=</t>
  </si>
  <si>
    <t>SZF=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</si>
  <si>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</si>
  <si>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</si>
  <si>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</si>
  <si>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</si>
  <si>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</si>
  <si>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</si>
  <si>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</si>
  <si>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</si>
  <si>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</si>
  <si>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</si>
  <si>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</si>
  <si>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</si>
  <si>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</si>
  <si>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</si>
  <si>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</si>
  <si>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</si>
  <si>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</si>
  <si>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</si>
  <si>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</si>
  <si>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</si>
  <si>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</si>
  <si>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HF</t>
  </si>
  <si>
    <t>MF</t>
  </si>
  <si>
    <t>LF</t>
  </si>
  <si>
    <t>avg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</si>
  <si>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</si>
  <si>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</si>
  <si>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</si>
  <si>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</si>
  <si>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</si>
  <si>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</si>
  <si>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</si>
  <si>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</si>
  <si>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</si>
  <si>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</si>
  <si>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</si>
  <si>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</si>
  <si>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</si>
  <si>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</si>
  <si>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</si>
  <si>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</si>
  <si>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</si>
  <si>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</si>
  <si>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</si>
  <si>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</si>
  <si>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</si>
  <si>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</si>
  <si>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</si>
  <si>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</si>
  <si>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</si>
  <si>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</si>
  <si>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</si>
  <si>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</si>
  <si>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</si>
  <si>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</si>
  <si>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</si>
  <si>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</si>
  <si>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</si>
  <si>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</si>
  <si>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</si>
  <si>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</si>
  <si>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</si>
  <si>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</si>
  <si>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</si>
  <si>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</si>
  <si>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</si>
  <si>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</si>
  <si>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</si>
  <si>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</si>
  <si>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</si>
  <si>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High Q</t>
  </si>
  <si>
    <t>Mid Q2</t>
  </si>
  <si>
    <t>Mid Q1</t>
  </si>
  <si>
    <t>Low Q</t>
  </si>
  <si>
    <t>(.5875)</t>
  </si>
  <si>
    <t>(.5031)</t>
  </si>
  <si>
    <t>(.5623)</t>
  </si>
  <si>
    <t>Modeled Water Surface Elevation for South Fork Long Canyon 4.2</t>
  </si>
  <si>
    <t>Modeled Plotting Stage for South Fork Long Canyon 4.2</t>
  </si>
  <si>
    <t xml:space="preserve">Problems with Low Q1 (0.1 cfs) negative velocites; </t>
  </si>
  <si>
    <t xml:space="preserve">Five Qs measured </t>
  </si>
  <si>
    <t>Cal-Log</t>
  </si>
  <si>
    <t>Cal-MANSQ</t>
  </si>
  <si>
    <t>WSEL Calibration Methods</t>
  </si>
  <si>
    <t>Depth 31</t>
  </si>
  <si>
    <t>Depth 32</t>
  </si>
  <si>
    <t>Depth 33</t>
  </si>
  <si>
    <t>Depth 34</t>
  </si>
  <si>
    <t>Depth 35</t>
  </si>
  <si>
    <t xml:space="preserve">Dropped Low Q2, very low flow made it difficult to find location with moving flow for Q measurement. </t>
  </si>
  <si>
    <t>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</si>
</sst>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59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4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93.455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93.76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93.835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93.88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23526845"/>
        <c:axId val="10415014"/>
      </c:scatterChart>
      <c:val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5014"/>
        <c:crosses val="autoZero"/>
        <c:crossBetween val="midCat"/>
        <c:dispUnits/>
      </c:val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96.2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96.44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96.475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96.645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26626263"/>
        <c:axId val="38309776"/>
      </c:scatterChart>
      <c:val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9776"/>
        <c:crosses val="autoZero"/>
        <c:crossBetween val="midCat"/>
        <c:dispUnits/>
      </c:val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96.64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96.885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96.91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97.135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Stage_QPlots!$Q$3:$Q$32</c:f>
              <c:numCache/>
            </c:numRef>
          </c:yVal>
          <c:smooth val="0"/>
        </c:ser>
        <c:axId val="9243665"/>
        <c:axId val="16084122"/>
      </c:scatterChart>
      <c:val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84122"/>
        <c:crosses val="autoZero"/>
        <c:crossBetween val="midCat"/>
        <c:dispUnits/>
      </c:valAx>
      <c:valAx>
        <c:axId val="160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3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axId val="10539371"/>
        <c:axId val="27745476"/>
      </c:scatterChart>
      <c:val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45476"/>
        <c:crosses val="autoZero"/>
        <c:crossBetween val="midCat"/>
        <c:dispUnits/>
      </c:valAx>
      <c:valAx>
        <c:axId val="2774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39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'T1'!$C$14:$C$46</c:f>
              <c:numCache>
                <c:ptCount val="33"/>
                <c:pt idx="0">
                  <c:v>1.4</c:v>
                </c:pt>
                <c:pt idx="1">
                  <c:v>5.6</c:v>
                </c:pt>
                <c:pt idx="2">
                  <c:v>13.5</c:v>
                </c:pt>
                <c:pt idx="3">
                  <c:v>26</c:v>
                </c:pt>
                <c:pt idx="4">
                  <c:v>30.9</c:v>
                </c:pt>
                <c:pt idx="5">
                  <c:v>35.5</c:v>
                </c:pt>
                <c:pt idx="6">
                  <c:v>39</c:v>
                </c:pt>
                <c:pt idx="7">
                  <c:v>42.3</c:v>
                </c:pt>
                <c:pt idx="8">
                  <c:v>42.8</c:v>
                </c:pt>
                <c:pt idx="9">
                  <c:v>44</c:v>
                </c:pt>
                <c:pt idx="10">
                  <c:v>44.2</c:v>
                </c:pt>
                <c:pt idx="11">
                  <c:v>47</c:v>
                </c:pt>
                <c:pt idx="12">
                  <c:v>48.1</c:v>
                </c:pt>
                <c:pt idx="13">
                  <c:v>48.2</c:v>
                </c:pt>
                <c:pt idx="14">
                  <c:v>48.3</c:v>
                </c:pt>
                <c:pt idx="15">
                  <c:v>49.7</c:v>
                </c:pt>
                <c:pt idx="16">
                  <c:v>50.2</c:v>
                </c:pt>
                <c:pt idx="17">
                  <c:v>50.6</c:v>
                </c:pt>
                <c:pt idx="18">
                  <c:v>51.4</c:v>
                </c:pt>
                <c:pt idx="19">
                  <c:v>51.8</c:v>
                </c:pt>
                <c:pt idx="20">
                  <c:v>53.2</c:v>
                </c:pt>
                <c:pt idx="21">
                  <c:v>54.2</c:v>
                </c:pt>
                <c:pt idx="22">
                  <c:v>55.3</c:v>
                </c:pt>
                <c:pt idx="23">
                  <c:v>55.7</c:v>
                </c:pt>
                <c:pt idx="24">
                  <c:v>56.3</c:v>
                </c:pt>
                <c:pt idx="25">
                  <c:v>56.7</c:v>
                </c:pt>
                <c:pt idx="26">
                  <c:v>58.3</c:v>
                </c:pt>
                <c:pt idx="27">
                  <c:v>59.5</c:v>
                </c:pt>
                <c:pt idx="28">
                  <c:v>62.2</c:v>
                </c:pt>
                <c:pt idx="29">
                  <c:v>64.8</c:v>
                </c:pt>
                <c:pt idx="30">
                  <c:v>68.3</c:v>
                </c:pt>
                <c:pt idx="31">
                  <c:v>72</c:v>
                </c:pt>
                <c:pt idx="32">
                  <c:v>76.4</c:v>
                </c:pt>
              </c:numCache>
            </c:numRef>
          </c:xVal>
          <c:yVal>
            <c:numRef>
              <c:f>'T1'!$D$14:$D$46</c:f>
              <c:numCache>
                <c:ptCount val="33"/>
                <c:pt idx="0">
                  <c:v>100.74</c:v>
                </c:pt>
                <c:pt idx="1">
                  <c:v>99.23</c:v>
                </c:pt>
                <c:pt idx="2">
                  <c:v>97.06</c:v>
                </c:pt>
                <c:pt idx="3">
                  <c:v>95.64</c:v>
                </c:pt>
                <c:pt idx="4">
                  <c:v>94.34</c:v>
                </c:pt>
                <c:pt idx="5">
                  <c:v>94.46</c:v>
                </c:pt>
                <c:pt idx="6">
                  <c:v>93.29</c:v>
                </c:pt>
                <c:pt idx="7">
                  <c:v>93.23</c:v>
                </c:pt>
                <c:pt idx="8">
                  <c:v>93.78</c:v>
                </c:pt>
                <c:pt idx="9">
                  <c:v>93.63</c:v>
                </c:pt>
                <c:pt idx="10">
                  <c:v>93.08</c:v>
                </c:pt>
                <c:pt idx="11">
                  <c:v>92.81</c:v>
                </c:pt>
                <c:pt idx="12">
                  <c:v>92.88</c:v>
                </c:pt>
                <c:pt idx="13">
                  <c:v>92.99</c:v>
                </c:pt>
                <c:pt idx="14">
                  <c:v>93.32</c:v>
                </c:pt>
                <c:pt idx="15">
                  <c:v>93.42</c:v>
                </c:pt>
                <c:pt idx="16">
                  <c:v>92.94</c:v>
                </c:pt>
                <c:pt idx="17">
                  <c:v>93.45</c:v>
                </c:pt>
                <c:pt idx="18">
                  <c:v>92.81</c:v>
                </c:pt>
                <c:pt idx="19">
                  <c:v>93.08</c:v>
                </c:pt>
                <c:pt idx="20">
                  <c:v>92.71</c:v>
                </c:pt>
                <c:pt idx="21">
                  <c:v>92.68</c:v>
                </c:pt>
                <c:pt idx="22">
                  <c:v>92.86</c:v>
                </c:pt>
                <c:pt idx="23">
                  <c:v>92.44</c:v>
                </c:pt>
                <c:pt idx="24">
                  <c:v>92.89</c:v>
                </c:pt>
                <c:pt idx="25">
                  <c:v>92.4</c:v>
                </c:pt>
                <c:pt idx="26">
                  <c:v>92.72</c:v>
                </c:pt>
                <c:pt idx="27">
                  <c:v>94.03</c:v>
                </c:pt>
                <c:pt idx="28">
                  <c:v>94.99</c:v>
                </c:pt>
                <c:pt idx="29">
                  <c:v>96.03</c:v>
                </c:pt>
                <c:pt idx="30">
                  <c:v>98.17</c:v>
                </c:pt>
                <c:pt idx="31">
                  <c:v>98.69</c:v>
                </c:pt>
                <c:pt idx="32">
                  <c:v>99.82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'T1'!$AE$2:$AE$3</c:f>
              <c:numCache>
                <c:ptCount val="2"/>
                <c:pt idx="0">
                  <c:v>93.92</c:v>
                </c:pt>
                <c:pt idx="1">
                  <c:v>93.92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'T1'!$AB$2:$AB$3</c:f>
              <c:numCache>
                <c:ptCount val="2"/>
                <c:pt idx="0">
                  <c:v>93.84</c:v>
                </c:pt>
                <c:pt idx="1">
                  <c:v>93.84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'T1'!$R$2:$R$3</c:f>
              <c:numCache>
                <c:ptCount val="2"/>
                <c:pt idx="0">
                  <c:v>93.68</c:v>
                </c:pt>
                <c:pt idx="1">
                  <c:v>93.68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'T1'!$J$2:$J$3</c:f>
              <c:numCache>
                <c:ptCount val="2"/>
                <c:pt idx="0">
                  <c:v>93.51</c:v>
                </c:pt>
                <c:pt idx="1">
                  <c:v>93.51</c:v>
                </c:pt>
              </c:numCache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orientation val="minMax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825"/>
          <c:h val="0.681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'T2'!$C$14:$C$46</c:f>
              <c:numCache>
                <c:ptCount val="33"/>
                <c:pt idx="0">
                  <c:v>0</c:v>
                </c:pt>
                <c:pt idx="1">
                  <c:v>1.5</c:v>
                </c:pt>
                <c:pt idx="2">
                  <c:v>4.8</c:v>
                </c:pt>
                <c:pt idx="3">
                  <c:v>5.8</c:v>
                </c:pt>
                <c:pt idx="4">
                  <c:v>7.6</c:v>
                </c:pt>
                <c:pt idx="5">
                  <c:v>9.1</c:v>
                </c:pt>
                <c:pt idx="6">
                  <c:v>11.1</c:v>
                </c:pt>
                <c:pt idx="7">
                  <c:v>15.2</c:v>
                </c:pt>
                <c:pt idx="8">
                  <c:v>17.9</c:v>
                </c:pt>
                <c:pt idx="9">
                  <c:v>19.7</c:v>
                </c:pt>
                <c:pt idx="10">
                  <c:v>20.8</c:v>
                </c:pt>
                <c:pt idx="11">
                  <c:v>22.2</c:v>
                </c:pt>
                <c:pt idx="12">
                  <c:v>23.2</c:v>
                </c:pt>
                <c:pt idx="13">
                  <c:v>24</c:v>
                </c:pt>
                <c:pt idx="14">
                  <c:v>25.5</c:v>
                </c:pt>
                <c:pt idx="15">
                  <c:v>26</c:v>
                </c:pt>
                <c:pt idx="16">
                  <c:v>26.7</c:v>
                </c:pt>
                <c:pt idx="17">
                  <c:v>27.6</c:v>
                </c:pt>
                <c:pt idx="18">
                  <c:v>29.7</c:v>
                </c:pt>
                <c:pt idx="19">
                  <c:v>31.5</c:v>
                </c:pt>
                <c:pt idx="20">
                  <c:v>33.4</c:v>
                </c:pt>
                <c:pt idx="21">
                  <c:v>36.2</c:v>
                </c:pt>
                <c:pt idx="22">
                  <c:v>38.4</c:v>
                </c:pt>
                <c:pt idx="23">
                  <c:v>41.3</c:v>
                </c:pt>
                <c:pt idx="24">
                  <c:v>45.7</c:v>
                </c:pt>
                <c:pt idx="25">
                  <c:v>51.5</c:v>
                </c:pt>
                <c:pt idx="26">
                  <c:v>53</c:v>
                </c:pt>
                <c:pt idx="27">
                  <c:v>54.7</c:v>
                </c:pt>
                <c:pt idx="28">
                  <c:v>59.7</c:v>
                </c:pt>
                <c:pt idx="29">
                  <c:v>63.2</c:v>
                </c:pt>
                <c:pt idx="30">
                  <c:v>66</c:v>
                </c:pt>
                <c:pt idx="31">
                  <c:v>69</c:v>
                </c:pt>
                <c:pt idx="32">
                  <c:v>70</c:v>
                </c:pt>
              </c:numCache>
            </c:numRef>
          </c:xVal>
          <c:yVal>
            <c:numRef>
              <c:f>'T2'!$D$14:$D$46</c:f>
              <c:numCache>
                <c:ptCount val="33"/>
                <c:pt idx="0">
                  <c:v>102.93</c:v>
                </c:pt>
                <c:pt idx="1">
                  <c:v>99.89</c:v>
                </c:pt>
                <c:pt idx="2">
                  <c:v>99.66</c:v>
                </c:pt>
                <c:pt idx="3">
                  <c:v>98.22</c:v>
                </c:pt>
                <c:pt idx="4">
                  <c:v>96.78</c:v>
                </c:pt>
                <c:pt idx="5">
                  <c:v>95.93</c:v>
                </c:pt>
                <c:pt idx="6">
                  <c:v>96.04</c:v>
                </c:pt>
                <c:pt idx="7">
                  <c:v>95.89</c:v>
                </c:pt>
                <c:pt idx="8">
                  <c:v>95.62</c:v>
                </c:pt>
                <c:pt idx="9">
                  <c:v>95.74</c:v>
                </c:pt>
                <c:pt idx="10">
                  <c:v>95.74</c:v>
                </c:pt>
                <c:pt idx="11">
                  <c:v>95.68</c:v>
                </c:pt>
                <c:pt idx="12">
                  <c:v>96.31</c:v>
                </c:pt>
                <c:pt idx="13">
                  <c:v>95.91</c:v>
                </c:pt>
                <c:pt idx="14">
                  <c:v>95.96</c:v>
                </c:pt>
                <c:pt idx="15">
                  <c:v>96.43</c:v>
                </c:pt>
                <c:pt idx="16">
                  <c:v>96.32</c:v>
                </c:pt>
                <c:pt idx="17">
                  <c:v>95.61</c:v>
                </c:pt>
                <c:pt idx="18">
                  <c:v>95.79</c:v>
                </c:pt>
                <c:pt idx="19">
                  <c:v>95.8</c:v>
                </c:pt>
                <c:pt idx="20">
                  <c:v>96.28</c:v>
                </c:pt>
                <c:pt idx="21">
                  <c:v>96.29</c:v>
                </c:pt>
                <c:pt idx="22">
                  <c:v>96.91</c:v>
                </c:pt>
                <c:pt idx="23">
                  <c:v>96.45</c:v>
                </c:pt>
                <c:pt idx="24">
                  <c:v>96.62</c:v>
                </c:pt>
                <c:pt idx="25">
                  <c:v>97.12</c:v>
                </c:pt>
                <c:pt idx="26">
                  <c:v>96.74</c:v>
                </c:pt>
                <c:pt idx="27">
                  <c:v>96.64</c:v>
                </c:pt>
                <c:pt idx="28">
                  <c:v>97.88</c:v>
                </c:pt>
                <c:pt idx="29">
                  <c:v>99.56</c:v>
                </c:pt>
                <c:pt idx="30">
                  <c:v>100.4</c:v>
                </c:pt>
                <c:pt idx="31">
                  <c:v>101.26</c:v>
                </c:pt>
                <c:pt idx="32">
                  <c:v>103.8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'T2'!$AE$2:$AE$3</c:f>
              <c:numCache>
                <c:ptCount val="2"/>
                <c:pt idx="0">
                  <c:v>96.65</c:v>
                </c:pt>
                <c:pt idx="1">
                  <c:v>96.65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'T2'!$AB$2:$AB$3</c:f>
              <c:numCache>
                <c:ptCount val="2"/>
                <c:pt idx="0">
                  <c:v>96.56</c:v>
                </c:pt>
                <c:pt idx="1">
                  <c:v>96.56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'T2'!$R$2:$R$3</c:f>
              <c:numCache>
                <c:ptCount val="2"/>
                <c:pt idx="0">
                  <c:v>96.41</c:v>
                </c:pt>
                <c:pt idx="1">
                  <c:v>96.41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'T2'!$J$2:$J$3</c:f>
              <c:numCache>
                <c:ptCount val="2"/>
                <c:pt idx="0">
                  <c:v>96.25</c:v>
                </c:pt>
                <c:pt idx="1">
                  <c:v>96.25</c:v>
                </c:pt>
              </c:numCache>
            </c:numRef>
          </c:yVal>
          <c:smooth val="0"/>
        </c:ser>
        <c:axId val="26684031"/>
        <c:axId val="38829688"/>
      </c:scatterChart>
      <c:val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29688"/>
        <c:crosses val="autoZero"/>
        <c:crossBetween val="midCat"/>
        <c:dispUnits/>
      </c:val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'T3'!$C$14:$C$44</c:f>
              <c:numCache>
                <c:ptCount val="31"/>
                <c:pt idx="0">
                  <c:v>0.4</c:v>
                </c:pt>
                <c:pt idx="1">
                  <c:v>5.3</c:v>
                </c:pt>
                <c:pt idx="2">
                  <c:v>10.5</c:v>
                </c:pt>
                <c:pt idx="3">
                  <c:v>21.2</c:v>
                </c:pt>
                <c:pt idx="4">
                  <c:v>29.8</c:v>
                </c:pt>
                <c:pt idx="5">
                  <c:v>37.4</c:v>
                </c:pt>
                <c:pt idx="6">
                  <c:v>39.8</c:v>
                </c:pt>
                <c:pt idx="7">
                  <c:v>40.1</c:v>
                </c:pt>
                <c:pt idx="8">
                  <c:v>41.7</c:v>
                </c:pt>
                <c:pt idx="9">
                  <c:v>41.9</c:v>
                </c:pt>
                <c:pt idx="10">
                  <c:v>45.4</c:v>
                </c:pt>
                <c:pt idx="11">
                  <c:v>51.1</c:v>
                </c:pt>
                <c:pt idx="12">
                  <c:v>55.2</c:v>
                </c:pt>
                <c:pt idx="13">
                  <c:v>57.3</c:v>
                </c:pt>
                <c:pt idx="14">
                  <c:v>59.8</c:v>
                </c:pt>
                <c:pt idx="15">
                  <c:v>61.6</c:v>
                </c:pt>
                <c:pt idx="16">
                  <c:v>63.5</c:v>
                </c:pt>
                <c:pt idx="17">
                  <c:v>64.3</c:v>
                </c:pt>
                <c:pt idx="18">
                  <c:v>64.9</c:v>
                </c:pt>
                <c:pt idx="19">
                  <c:v>67.3</c:v>
                </c:pt>
                <c:pt idx="20">
                  <c:v>68.5</c:v>
                </c:pt>
                <c:pt idx="21">
                  <c:v>70</c:v>
                </c:pt>
                <c:pt idx="22">
                  <c:v>72.2</c:v>
                </c:pt>
                <c:pt idx="23">
                  <c:v>73.7</c:v>
                </c:pt>
                <c:pt idx="24">
                  <c:v>75.4</c:v>
                </c:pt>
                <c:pt idx="25">
                  <c:v>78.5</c:v>
                </c:pt>
                <c:pt idx="26">
                  <c:v>79.6</c:v>
                </c:pt>
                <c:pt idx="27">
                  <c:v>84.2</c:v>
                </c:pt>
                <c:pt idx="28">
                  <c:v>92</c:v>
                </c:pt>
                <c:pt idx="29">
                  <c:v>97</c:v>
                </c:pt>
                <c:pt idx="30">
                  <c:v>104.1</c:v>
                </c:pt>
              </c:numCache>
            </c:numRef>
          </c:xVal>
          <c:yVal>
            <c:numRef>
              <c:f>'T3'!$D$14:$D$44</c:f>
              <c:numCache>
                <c:ptCount val="31"/>
                <c:pt idx="0">
                  <c:v>102.14</c:v>
                </c:pt>
                <c:pt idx="1">
                  <c:v>100.62</c:v>
                </c:pt>
                <c:pt idx="2">
                  <c:v>99.87</c:v>
                </c:pt>
                <c:pt idx="3">
                  <c:v>100.16</c:v>
                </c:pt>
                <c:pt idx="4">
                  <c:v>99.54</c:v>
                </c:pt>
                <c:pt idx="5">
                  <c:v>98.37</c:v>
                </c:pt>
                <c:pt idx="6">
                  <c:v>98.57</c:v>
                </c:pt>
                <c:pt idx="7">
                  <c:v>99.74</c:v>
                </c:pt>
                <c:pt idx="8">
                  <c:v>99.59</c:v>
                </c:pt>
                <c:pt idx="9">
                  <c:v>98.37</c:v>
                </c:pt>
                <c:pt idx="10">
                  <c:v>98.28</c:v>
                </c:pt>
                <c:pt idx="11">
                  <c:v>97.74</c:v>
                </c:pt>
                <c:pt idx="12">
                  <c:v>96.4</c:v>
                </c:pt>
                <c:pt idx="13">
                  <c:v>96.62</c:v>
                </c:pt>
                <c:pt idx="14">
                  <c:v>96.17</c:v>
                </c:pt>
                <c:pt idx="15">
                  <c:v>95.98</c:v>
                </c:pt>
                <c:pt idx="16">
                  <c:v>95.88</c:v>
                </c:pt>
                <c:pt idx="17">
                  <c:v>96.76</c:v>
                </c:pt>
                <c:pt idx="18">
                  <c:v>96.06</c:v>
                </c:pt>
                <c:pt idx="19">
                  <c:v>96</c:v>
                </c:pt>
                <c:pt idx="20">
                  <c:v>96.35</c:v>
                </c:pt>
                <c:pt idx="21">
                  <c:v>96.17</c:v>
                </c:pt>
                <c:pt idx="22">
                  <c:v>95.81</c:v>
                </c:pt>
                <c:pt idx="23">
                  <c:v>96.1</c:v>
                </c:pt>
                <c:pt idx="24">
                  <c:v>96.45</c:v>
                </c:pt>
                <c:pt idx="25">
                  <c:v>97.54</c:v>
                </c:pt>
                <c:pt idx="26">
                  <c:v>98.1</c:v>
                </c:pt>
                <c:pt idx="27">
                  <c:v>98.97</c:v>
                </c:pt>
                <c:pt idx="28">
                  <c:v>101.79</c:v>
                </c:pt>
                <c:pt idx="29">
                  <c:v>103.6</c:v>
                </c:pt>
                <c:pt idx="30">
                  <c:v>106.07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'T3'!$AE$2:$AE$3</c:f>
              <c:numCache>
                <c:ptCount val="2"/>
                <c:pt idx="0">
                  <c:v>97.14</c:v>
                </c:pt>
                <c:pt idx="1">
                  <c:v>97.14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'T3'!$AB$2:$AB$3</c:f>
              <c:numCache>
                <c:ptCount val="2"/>
                <c:pt idx="0">
                  <c:v>97.05</c:v>
                </c:pt>
                <c:pt idx="1">
                  <c:v>97.05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'T3'!$R$2:$R$3</c:f>
              <c:numCache>
                <c:ptCount val="2"/>
                <c:pt idx="0">
                  <c:v>96.89</c:v>
                </c:pt>
                <c:pt idx="1">
                  <c:v>96.89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'T3'!$J$2:$J$3</c:f>
              <c:numCache>
                <c:ptCount val="2"/>
                <c:pt idx="0">
                  <c:v>96.71</c:v>
                </c:pt>
                <c:pt idx="1">
                  <c:v>96.71</c:v>
                </c:pt>
              </c:numCache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96994"/>
        <c:crosses val="autoZero"/>
        <c:crossBetween val="midCat"/>
        <c:dispUnits/>
      </c:val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19050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4822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6310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4" name="Chart 26"/>
        <xdr:cNvGraphicFramePr/>
      </xdr:nvGraphicFramePr>
      <xdr:xfrm>
        <a:off x="7924800" y="5543550"/>
        <a:ext cx="72199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C100"/>
  <sheetViews>
    <sheetView zoomScale="85" zoomScaleNormal="85" workbookViewId="0" topLeftCell="A1">
      <selection activeCell="J6" sqref="J6:L6"/>
    </sheetView>
  </sheetViews>
  <sheetFormatPr defaultColWidth="9.140625" defaultRowHeight="12.75"/>
  <cols>
    <col min="7" max="7" width="18.7109375" style="0" customWidth="1"/>
  </cols>
  <sheetData>
    <row r="1" ht="13.5" thickBot="1"/>
    <row r="2" spans="2:29" ht="14.25" thickBot="1" thickTop="1">
      <c r="B2" s="126" t="s">
        <v>16</v>
      </c>
      <c r="C2" s="127"/>
      <c r="D2" s="127"/>
      <c r="E2" s="127"/>
      <c r="F2" s="127"/>
      <c r="G2" s="128"/>
      <c r="H2" s="11"/>
      <c r="I2" s="126" t="s">
        <v>17</v>
      </c>
      <c r="J2" s="127"/>
      <c r="K2" s="127"/>
      <c r="L2" s="127"/>
      <c r="M2" s="127"/>
      <c r="N2" s="127"/>
      <c r="O2" s="128"/>
      <c r="Q2" s="123" t="s">
        <v>18</v>
      </c>
      <c r="R2" s="124"/>
      <c r="S2" s="124"/>
      <c r="T2" s="124"/>
      <c r="U2" s="124"/>
      <c r="V2" s="125"/>
      <c r="X2" s="123" t="s">
        <v>19</v>
      </c>
      <c r="Y2" s="124"/>
      <c r="Z2" s="124"/>
      <c r="AA2" s="124"/>
      <c r="AB2" s="124"/>
      <c r="AC2" s="125"/>
    </row>
    <row r="3" spans="2:29" ht="13.5" thickTop="1">
      <c r="B3" s="86" t="s">
        <v>85</v>
      </c>
      <c r="C3" s="34"/>
      <c r="D3" s="34"/>
      <c r="E3" s="34"/>
      <c r="F3" s="34"/>
      <c r="G3" s="35"/>
      <c r="H3" s="29"/>
      <c r="I3" s="116"/>
      <c r="J3" s="117"/>
      <c r="K3" s="117"/>
      <c r="L3" s="117"/>
      <c r="M3" s="117"/>
      <c r="N3" s="117"/>
      <c r="O3" s="118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41"/>
      <c r="C4" s="1" t="s">
        <v>84</v>
      </c>
      <c r="D4" s="1"/>
      <c r="E4" s="1"/>
      <c r="F4" s="1"/>
      <c r="G4" s="60"/>
      <c r="I4" s="58"/>
      <c r="J4" s="28"/>
      <c r="K4" s="28"/>
      <c r="L4" s="28"/>
      <c r="M4" s="28"/>
      <c r="N4" s="28"/>
      <c r="O4" s="59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15" customHeight="1">
      <c r="B5" s="120" t="s">
        <v>94</v>
      </c>
      <c r="C5" s="121"/>
      <c r="D5" s="121"/>
      <c r="E5" s="121"/>
      <c r="F5" s="121"/>
      <c r="G5" s="122"/>
      <c r="I5" s="58"/>
      <c r="J5" s="28"/>
      <c r="K5" s="28"/>
      <c r="L5" s="28"/>
      <c r="M5" s="28"/>
      <c r="N5" s="28"/>
      <c r="O5" s="59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120"/>
      <c r="C6" s="121"/>
      <c r="D6" s="121"/>
      <c r="E6" s="121"/>
      <c r="F6" s="121"/>
      <c r="G6" s="122"/>
      <c r="I6" s="41"/>
      <c r="J6" s="30" t="s">
        <v>26</v>
      </c>
      <c r="K6" s="30" t="s">
        <v>27</v>
      </c>
      <c r="L6" s="30" t="s">
        <v>28</v>
      </c>
      <c r="M6" s="119" t="s">
        <v>88</v>
      </c>
      <c r="N6" s="28"/>
      <c r="O6" s="59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2:29" ht="12.75">
      <c r="B7" s="41"/>
      <c r="C7" s="1"/>
      <c r="D7" s="1"/>
      <c r="E7" s="1"/>
      <c r="F7" s="1"/>
      <c r="G7" s="60"/>
      <c r="I7" s="41" t="s">
        <v>10</v>
      </c>
      <c r="J7" s="10" t="s">
        <v>29</v>
      </c>
      <c r="K7" s="10" t="s">
        <v>29</v>
      </c>
      <c r="L7" s="10" t="s">
        <v>29</v>
      </c>
      <c r="M7" s="28" t="s">
        <v>24</v>
      </c>
      <c r="N7" s="28"/>
      <c r="O7" s="59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>
      <c r="B8" s="41"/>
      <c r="C8" s="1"/>
      <c r="D8" s="1"/>
      <c r="E8" s="1"/>
      <c r="F8" s="1"/>
      <c r="G8" s="60"/>
      <c r="I8" s="41" t="s">
        <v>11</v>
      </c>
      <c r="J8" s="10" t="s">
        <v>29</v>
      </c>
      <c r="K8" s="10" t="s">
        <v>29</v>
      </c>
      <c r="L8" s="10" t="s">
        <v>29</v>
      </c>
      <c r="M8" s="10" t="s">
        <v>24</v>
      </c>
      <c r="N8" s="1"/>
      <c r="O8" s="60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41"/>
      <c r="C9" s="1"/>
      <c r="D9" s="1"/>
      <c r="E9" s="1"/>
      <c r="F9" s="1"/>
      <c r="G9" s="60"/>
      <c r="I9" s="41" t="s">
        <v>12</v>
      </c>
      <c r="J9" s="10" t="s">
        <v>29</v>
      </c>
      <c r="K9" s="10" t="s">
        <v>29</v>
      </c>
      <c r="L9" s="10" t="s">
        <v>29</v>
      </c>
      <c r="M9" s="105" t="s">
        <v>24</v>
      </c>
      <c r="N9" s="1"/>
      <c r="O9" s="60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41"/>
      <c r="C10" s="1"/>
      <c r="D10" s="1"/>
      <c r="E10" s="1"/>
      <c r="F10" s="1"/>
      <c r="G10" s="60"/>
      <c r="I10" s="41"/>
      <c r="J10" s="1"/>
      <c r="K10" s="1"/>
      <c r="L10" s="1"/>
      <c r="M10" s="1"/>
      <c r="N10" s="1"/>
      <c r="O10" s="60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41"/>
      <c r="C11" s="1"/>
      <c r="D11" s="1"/>
      <c r="E11" s="1"/>
      <c r="F11" s="1"/>
      <c r="G11" s="60"/>
      <c r="I11" s="41"/>
      <c r="J11" s="1"/>
      <c r="K11" s="1"/>
      <c r="L11" s="1"/>
      <c r="M11" s="1"/>
      <c r="N11" s="1"/>
      <c r="O11" s="60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41"/>
      <c r="C12" s="1"/>
      <c r="D12" s="87"/>
      <c r="E12" s="1"/>
      <c r="F12" s="1"/>
      <c r="G12" s="60"/>
      <c r="I12" s="41"/>
      <c r="J12" s="10"/>
      <c r="K12" s="10"/>
      <c r="L12" s="10"/>
      <c r="M12" s="10"/>
      <c r="N12" s="10"/>
      <c r="O12" s="66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41"/>
      <c r="C13" s="1"/>
      <c r="D13" s="87"/>
      <c r="E13" s="1"/>
      <c r="F13" s="1"/>
      <c r="G13" s="60"/>
      <c r="I13" s="41"/>
      <c r="J13" s="75"/>
      <c r="K13" s="78"/>
      <c r="L13" s="78"/>
      <c r="M13" s="79"/>
      <c r="N13" s="79"/>
      <c r="O13" s="76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41"/>
      <c r="C14" s="1"/>
      <c r="D14" s="87"/>
      <c r="E14" s="1"/>
      <c r="F14" s="1"/>
      <c r="G14" s="60"/>
      <c r="I14" s="41"/>
      <c r="J14" s="75"/>
      <c r="K14" s="78"/>
      <c r="L14" s="78"/>
      <c r="M14" s="79"/>
      <c r="N14" s="78"/>
      <c r="O14" s="76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41"/>
      <c r="C15" s="1"/>
      <c r="D15" s="87"/>
      <c r="E15" s="1"/>
      <c r="F15" s="1"/>
      <c r="G15" s="60"/>
      <c r="I15" s="41"/>
      <c r="J15" s="75"/>
      <c r="K15" s="79"/>
      <c r="L15" s="79"/>
      <c r="M15" s="79"/>
      <c r="N15" s="79"/>
      <c r="O15" s="76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41"/>
      <c r="C16" s="1"/>
      <c r="D16" s="87"/>
      <c r="E16" s="1"/>
      <c r="F16" s="1"/>
      <c r="G16" s="60"/>
      <c r="I16" s="41"/>
      <c r="J16" s="1"/>
      <c r="K16" s="80"/>
      <c r="L16" s="80"/>
      <c r="M16" s="80"/>
      <c r="N16" s="80"/>
      <c r="O16" s="61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41"/>
      <c r="C17" s="1"/>
      <c r="D17" s="1"/>
      <c r="E17" s="1"/>
      <c r="F17" s="1"/>
      <c r="G17" s="60"/>
      <c r="I17" s="41"/>
      <c r="J17" s="1"/>
      <c r="K17" s="1"/>
      <c r="L17" s="1"/>
      <c r="M17" s="80"/>
      <c r="N17" s="80"/>
      <c r="O17" s="61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41"/>
      <c r="C18" s="1"/>
      <c r="D18" s="1"/>
      <c r="E18" s="1"/>
      <c r="F18" s="1"/>
      <c r="G18" s="60"/>
      <c r="I18" s="41"/>
      <c r="J18" s="1"/>
      <c r="K18" s="1"/>
      <c r="L18" s="1"/>
      <c r="M18" s="1"/>
      <c r="N18" s="1"/>
      <c r="O18" s="60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41"/>
      <c r="C19" s="1"/>
      <c r="D19" s="1"/>
      <c r="E19" s="1"/>
      <c r="F19" s="1"/>
      <c r="G19" s="60"/>
      <c r="I19" s="41"/>
      <c r="J19" s="1"/>
      <c r="K19" s="1"/>
      <c r="L19" s="1"/>
      <c r="M19" s="1"/>
      <c r="N19" s="1"/>
      <c r="O19" s="60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41"/>
      <c r="C20" s="1"/>
      <c r="D20" s="1"/>
      <c r="E20" s="1"/>
      <c r="F20" s="1"/>
      <c r="G20" s="60"/>
      <c r="I20" s="41"/>
      <c r="J20" s="81"/>
      <c r="K20" s="1"/>
      <c r="L20" s="1"/>
      <c r="M20" s="1"/>
      <c r="N20" s="1"/>
      <c r="O20" s="60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41"/>
      <c r="C21" s="1"/>
      <c r="D21" s="1"/>
      <c r="E21" s="1"/>
      <c r="F21" s="1"/>
      <c r="G21" s="60"/>
      <c r="I21" s="41"/>
      <c r="J21" s="81"/>
      <c r="K21" s="1"/>
      <c r="L21" s="1"/>
      <c r="M21" s="1"/>
      <c r="N21" s="1"/>
      <c r="O21" s="60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41"/>
      <c r="C22" s="1"/>
      <c r="D22" s="1"/>
      <c r="E22" s="1"/>
      <c r="F22" s="1"/>
      <c r="G22" s="60"/>
      <c r="I22" s="41"/>
      <c r="J22" s="81"/>
      <c r="K22" s="1"/>
      <c r="L22" s="1"/>
      <c r="M22" s="1"/>
      <c r="N22" s="1"/>
      <c r="O22" s="60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41"/>
      <c r="C23" s="1"/>
      <c r="D23" s="1"/>
      <c r="E23" s="1"/>
      <c r="F23" s="1"/>
      <c r="G23" s="60"/>
      <c r="I23" s="41"/>
      <c r="J23" s="80"/>
      <c r="K23" s="1"/>
      <c r="L23" s="1"/>
      <c r="M23" s="1"/>
      <c r="N23" s="1"/>
      <c r="O23" s="60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41"/>
      <c r="C24" s="1"/>
      <c r="D24" s="1"/>
      <c r="E24" s="1"/>
      <c r="F24" s="1"/>
      <c r="G24" s="60"/>
      <c r="I24" s="41"/>
      <c r="J24" s="1"/>
      <c r="K24" s="1"/>
      <c r="L24" s="1"/>
      <c r="M24" s="1"/>
      <c r="N24" s="1"/>
      <c r="O24" s="60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41"/>
      <c r="C25" s="1"/>
      <c r="D25" s="1"/>
      <c r="E25" s="1"/>
      <c r="F25" s="1"/>
      <c r="G25" s="60"/>
      <c r="I25" s="41"/>
      <c r="J25" s="1"/>
      <c r="K25" s="1"/>
      <c r="L25" s="1"/>
      <c r="M25" s="1"/>
      <c r="N25" s="1"/>
      <c r="O25" s="60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41"/>
      <c r="C26" s="1"/>
      <c r="D26" s="1"/>
      <c r="E26" s="1"/>
      <c r="F26" s="1"/>
      <c r="G26" s="60"/>
      <c r="I26" s="41"/>
      <c r="J26" s="1"/>
      <c r="K26" s="1"/>
      <c r="L26" s="1"/>
      <c r="M26" s="1"/>
      <c r="N26" s="1"/>
      <c r="O26" s="60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41"/>
      <c r="C27" s="1"/>
      <c r="D27" s="1"/>
      <c r="E27" s="1"/>
      <c r="F27" s="1"/>
      <c r="G27" s="60"/>
      <c r="I27" s="41"/>
      <c r="J27" s="1"/>
      <c r="K27" s="1"/>
      <c r="L27" s="1"/>
      <c r="M27" s="1"/>
      <c r="N27" s="1"/>
      <c r="O27" s="60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41"/>
      <c r="C28" s="1"/>
      <c r="D28" s="1"/>
      <c r="E28" s="1"/>
      <c r="F28" s="1"/>
      <c r="G28" s="60"/>
      <c r="I28" s="41"/>
      <c r="J28" s="1"/>
      <c r="K28" s="1"/>
      <c r="L28" s="1"/>
      <c r="M28" s="1"/>
      <c r="N28" s="1"/>
      <c r="O28" s="60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41"/>
      <c r="C29" s="1"/>
      <c r="D29" s="1"/>
      <c r="E29" s="1"/>
      <c r="F29" s="1"/>
      <c r="G29" s="60"/>
      <c r="I29" s="41"/>
      <c r="J29" s="1"/>
      <c r="K29" s="1"/>
      <c r="L29" s="1"/>
      <c r="M29" s="1"/>
      <c r="N29" s="1"/>
      <c r="O29" s="60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41"/>
      <c r="C30" s="1"/>
      <c r="D30" s="1"/>
      <c r="E30" s="1"/>
      <c r="F30" s="1"/>
      <c r="G30" s="60"/>
      <c r="I30" s="41"/>
      <c r="J30" s="1"/>
      <c r="K30" s="1"/>
      <c r="L30" s="1"/>
      <c r="M30" s="1"/>
      <c r="N30" s="1"/>
      <c r="O30" s="60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41"/>
      <c r="C31" s="1"/>
      <c r="D31" s="1"/>
      <c r="E31" s="1"/>
      <c r="F31" s="1"/>
      <c r="G31" s="60"/>
      <c r="I31" s="41"/>
      <c r="J31" s="1"/>
      <c r="K31" s="1"/>
      <c r="L31" s="1"/>
      <c r="M31" s="1"/>
      <c r="N31" s="1"/>
      <c r="O31" s="60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41"/>
      <c r="C32" s="1"/>
      <c r="D32" s="1"/>
      <c r="E32" s="1"/>
      <c r="F32" s="1"/>
      <c r="G32" s="60"/>
      <c r="I32" s="41"/>
      <c r="J32" s="1"/>
      <c r="K32" s="1"/>
      <c r="L32" s="1"/>
      <c r="M32" s="1"/>
      <c r="N32" s="1"/>
      <c r="O32" s="60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41"/>
      <c r="C33" s="1"/>
      <c r="D33" s="1"/>
      <c r="E33" s="1"/>
      <c r="F33" s="1"/>
      <c r="G33" s="60"/>
      <c r="I33" s="41"/>
      <c r="J33" s="1"/>
      <c r="K33" s="1"/>
      <c r="L33" s="1"/>
      <c r="M33" s="1"/>
      <c r="N33" s="1"/>
      <c r="O33" s="60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41"/>
      <c r="C34" s="1"/>
      <c r="D34" s="1"/>
      <c r="E34" s="1"/>
      <c r="F34" s="1"/>
      <c r="G34" s="60"/>
      <c r="I34" s="41"/>
      <c r="J34" s="1"/>
      <c r="K34" s="1"/>
      <c r="L34" s="1"/>
      <c r="M34" s="1"/>
      <c r="N34" s="1"/>
      <c r="O34" s="60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41"/>
      <c r="C35" s="1"/>
      <c r="D35" s="1"/>
      <c r="E35" s="1"/>
      <c r="F35" s="1"/>
      <c r="G35" s="60"/>
      <c r="I35" s="41"/>
      <c r="J35" s="1"/>
      <c r="K35" s="1"/>
      <c r="L35" s="1"/>
      <c r="M35" s="1"/>
      <c r="N35" s="1"/>
      <c r="O35" s="60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41"/>
      <c r="C36" s="1"/>
      <c r="D36" s="1"/>
      <c r="E36" s="1"/>
      <c r="F36" s="1"/>
      <c r="G36" s="60"/>
      <c r="I36" s="41"/>
      <c r="J36" s="1"/>
      <c r="K36" s="1"/>
      <c r="L36" s="1"/>
      <c r="M36" s="1"/>
      <c r="N36" s="1"/>
      <c r="O36" s="60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41"/>
      <c r="C37" s="1"/>
      <c r="D37" s="1"/>
      <c r="E37" s="1"/>
      <c r="F37" s="1"/>
      <c r="G37" s="60"/>
      <c r="I37" s="41"/>
      <c r="J37" s="1"/>
      <c r="K37" s="1"/>
      <c r="L37" s="1"/>
      <c r="M37" s="1"/>
      <c r="N37" s="1"/>
      <c r="O37" s="60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41"/>
      <c r="C38" s="1"/>
      <c r="D38" s="1"/>
      <c r="E38" s="1"/>
      <c r="F38" s="1"/>
      <c r="G38" s="60"/>
      <c r="I38" s="41"/>
      <c r="J38" s="1"/>
      <c r="K38" s="1"/>
      <c r="L38" s="1"/>
      <c r="M38" s="1"/>
      <c r="N38" s="1"/>
      <c r="O38" s="60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41"/>
      <c r="C39" s="1"/>
      <c r="D39" s="1"/>
      <c r="E39" s="1"/>
      <c r="F39" s="1"/>
      <c r="G39" s="60"/>
      <c r="I39" s="41"/>
      <c r="J39" s="1"/>
      <c r="K39" s="1"/>
      <c r="L39" s="1"/>
      <c r="M39" s="1"/>
      <c r="N39" s="1"/>
      <c r="O39" s="60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41"/>
      <c r="C40" s="1"/>
      <c r="D40" s="1"/>
      <c r="E40" s="1"/>
      <c r="F40" s="1"/>
      <c r="G40" s="60"/>
      <c r="I40" s="41"/>
      <c r="J40" s="1"/>
      <c r="K40" s="1"/>
      <c r="L40" s="1"/>
      <c r="M40" s="1"/>
      <c r="N40" s="1"/>
      <c r="O40" s="60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41"/>
      <c r="C41" s="1"/>
      <c r="D41" s="1"/>
      <c r="E41" s="1"/>
      <c r="F41" s="1"/>
      <c r="G41" s="60"/>
      <c r="I41" s="41"/>
      <c r="J41" s="1"/>
      <c r="K41" s="1"/>
      <c r="L41" s="1"/>
      <c r="M41" s="1"/>
      <c r="N41" s="1"/>
      <c r="O41" s="60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41"/>
      <c r="C42" s="1"/>
      <c r="D42" s="1"/>
      <c r="E42" s="1"/>
      <c r="F42" s="1"/>
      <c r="G42" s="60"/>
      <c r="I42" s="41"/>
      <c r="J42" s="1"/>
      <c r="K42" s="1"/>
      <c r="L42" s="1"/>
      <c r="M42" s="1"/>
      <c r="N42" s="1"/>
      <c r="O42" s="60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41"/>
      <c r="C43" s="1"/>
      <c r="D43" s="1"/>
      <c r="E43" s="1"/>
      <c r="F43" s="1"/>
      <c r="G43" s="60"/>
      <c r="I43" s="41"/>
      <c r="J43" s="1"/>
      <c r="K43" s="1"/>
      <c r="L43" s="1"/>
      <c r="M43" s="1"/>
      <c r="N43" s="1"/>
      <c r="O43" s="60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41"/>
      <c r="C44" s="1"/>
      <c r="D44" s="1"/>
      <c r="E44" s="1"/>
      <c r="F44" s="1"/>
      <c r="G44" s="60"/>
      <c r="I44" s="41"/>
      <c r="J44" s="1"/>
      <c r="K44" s="1"/>
      <c r="L44" s="1"/>
      <c r="M44" s="1"/>
      <c r="N44" s="1"/>
      <c r="O44" s="60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41"/>
      <c r="C45" s="1"/>
      <c r="D45" s="1"/>
      <c r="E45" s="1"/>
      <c r="F45" s="1"/>
      <c r="G45" s="60"/>
      <c r="I45" s="41"/>
      <c r="J45" s="1"/>
      <c r="K45" s="1"/>
      <c r="L45" s="1"/>
      <c r="M45" s="1"/>
      <c r="N45" s="1"/>
      <c r="O45" s="60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41"/>
      <c r="C46" s="1"/>
      <c r="D46" s="1"/>
      <c r="E46" s="1"/>
      <c r="F46" s="1"/>
      <c r="G46" s="60"/>
      <c r="I46" s="41"/>
      <c r="J46" s="1"/>
      <c r="K46" s="1"/>
      <c r="L46" s="1"/>
      <c r="M46" s="1"/>
      <c r="N46" s="1"/>
      <c r="O46" s="60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41"/>
      <c r="C47" s="1"/>
      <c r="D47" s="1"/>
      <c r="E47" s="1"/>
      <c r="F47" s="1"/>
      <c r="G47" s="60"/>
      <c r="I47" s="41"/>
      <c r="J47" s="1"/>
      <c r="K47" s="1"/>
      <c r="L47" s="1"/>
      <c r="M47" s="1"/>
      <c r="N47" s="1"/>
      <c r="O47" s="60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41"/>
      <c r="C48" s="1"/>
      <c r="D48" s="1"/>
      <c r="E48" s="1"/>
      <c r="F48" s="1"/>
      <c r="G48" s="60"/>
      <c r="I48" s="41"/>
      <c r="J48" s="1"/>
      <c r="K48" s="1"/>
      <c r="L48" s="1"/>
      <c r="M48" s="1"/>
      <c r="N48" s="1"/>
      <c r="O48" s="60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41"/>
      <c r="C49" s="1"/>
      <c r="D49" s="1"/>
      <c r="E49" s="1"/>
      <c r="F49" s="1"/>
      <c r="G49" s="60"/>
      <c r="I49" s="41"/>
      <c r="J49" s="1"/>
      <c r="K49" s="1"/>
      <c r="L49" s="1"/>
      <c r="M49" s="1"/>
      <c r="N49" s="1"/>
      <c r="O49" s="60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41"/>
      <c r="C50" s="1"/>
      <c r="D50" s="1"/>
      <c r="E50" s="1"/>
      <c r="F50" s="1"/>
      <c r="G50" s="60"/>
      <c r="I50" s="41"/>
      <c r="J50" s="1"/>
      <c r="K50" s="1"/>
      <c r="L50" s="1"/>
      <c r="M50" s="1"/>
      <c r="N50" s="1"/>
      <c r="O50" s="60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41"/>
      <c r="C51" s="1"/>
      <c r="D51" s="1"/>
      <c r="E51" s="1"/>
      <c r="F51" s="1"/>
      <c r="G51" s="60"/>
      <c r="I51" s="41"/>
      <c r="J51" s="1"/>
      <c r="K51" s="1"/>
      <c r="L51" s="1"/>
      <c r="M51" s="1"/>
      <c r="N51" s="1"/>
      <c r="O51" s="60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41"/>
      <c r="C52" s="1"/>
      <c r="D52" s="1"/>
      <c r="E52" s="1"/>
      <c r="F52" s="1"/>
      <c r="G52" s="60"/>
      <c r="I52" s="41"/>
      <c r="J52" s="1"/>
      <c r="K52" s="1"/>
      <c r="L52" s="1"/>
      <c r="M52" s="1"/>
      <c r="N52" s="1"/>
      <c r="O52" s="60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41"/>
      <c r="C53" s="1"/>
      <c r="D53" s="1"/>
      <c r="E53" s="1"/>
      <c r="F53" s="1"/>
      <c r="G53" s="60"/>
      <c r="I53" s="41"/>
      <c r="J53" s="1"/>
      <c r="K53" s="1"/>
      <c r="L53" s="1"/>
      <c r="M53" s="1"/>
      <c r="N53" s="1"/>
      <c r="O53" s="60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41"/>
      <c r="C54" s="1"/>
      <c r="D54" s="1"/>
      <c r="E54" s="1"/>
      <c r="F54" s="1"/>
      <c r="G54" s="60"/>
      <c r="I54" s="41"/>
      <c r="J54" s="1"/>
      <c r="K54" s="1"/>
      <c r="L54" s="1"/>
      <c r="M54" s="1"/>
      <c r="N54" s="1"/>
      <c r="O54" s="60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41"/>
      <c r="C55" s="1"/>
      <c r="D55" s="1"/>
      <c r="E55" s="1"/>
      <c r="F55" s="1"/>
      <c r="G55" s="60"/>
      <c r="I55" s="41"/>
      <c r="J55" s="1"/>
      <c r="K55" s="1"/>
      <c r="L55" s="1"/>
      <c r="M55" s="1"/>
      <c r="N55" s="1"/>
      <c r="O55" s="60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41"/>
      <c r="C56" s="1"/>
      <c r="D56" s="1"/>
      <c r="E56" s="1"/>
      <c r="F56" s="1"/>
      <c r="G56" s="60"/>
      <c r="I56" s="41"/>
      <c r="J56" s="1"/>
      <c r="K56" s="1"/>
      <c r="L56" s="1"/>
      <c r="M56" s="1"/>
      <c r="N56" s="1"/>
      <c r="O56" s="60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41"/>
      <c r="C57" s="1"/>
      <c r="D57" s="1"/>
      <c r="E57" s="1"/>
      <c r="F57" s="1"/>
      <c r="G57" s="60"/>
      <c r="I57" s="41"/>
      <c r="J57" s="1"/>
      <c r="K57" s="1"/>
      <c r="L57" s="1"/>
      <c r="M57" s="1"/>
      <c r="N57" s="1"/>
      <c r="O57" s="60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41"/>
      <c r="C58" s="1"/>
      <c r="D58" s="1"/>
      <c r="E58" s="1"/>
      <c r="F58" s="1"/>
      <c r="G58" s="60"/>
      <c r="I58" s="41"/>
      <c r="J58" s="1"/>
      <c r="K58" s="1"/>
      <c r="L58" s="1"/>
      <c r="M58" s="1"/>
      <c r="N58" s="1"/>
      <c r="O58" s="60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41"/>
      <c r="C59" s="1"/>
      <c r="D59" s="1"/>
      <c r="E59" s="1"/>
      <c r="F59" s="1"/>
      <c r="G59" s="60"/>
      <c r="I59" s="41"/>
      <c r="J59" s="1"/>
      <c r="K59" s="1"/>
      <c r="L59" s="1"/>
      <c r="M59" s="1"/>
      <c r="N59" s="1"/>
      <c r="O59" s="60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41"/>
      <c r="C60" s="1"/>
      <c r="D60" s="1"/>
      <c r="E60" s="1"/>
      <c r="F60" s="1"/>
      <c r="G60" s="60"/>
      <c r="I60" s="41"/>
      <c r="J60" s="1"/>
      <c r="K60" s="1"/>
      <c r="L60" s="1"/>
      <c r="M60" s="1"/>
      <c r="N60" s="1"/>
      <c r="O60" s="60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41"/>
      <c r="C61" s="1"/>
      <c r="D61" s="1"/>
      <c r="E61" s="1"/>
      <c r="F61" s="1"/>
      <c r="G61" s="60"/>
      <c r="I61" s="41"/>
      <c r="J61" s="1"/>
      <c r="K61" s="1"/>
      <c r="L61" s="1"/>
      <c r="M61" s="1"/>
      <c r="N61" s="1"/>
      <c r="O61" s="60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41"/>
      <c r="C62" s="1"/>
      <c r="D62" s="1"/>
      <c r="E62" s="1"/>
      <c r="F62" s="1"/>
      <c r="G62" s="60"/>
      <c r="I62" s="41"/>
      <c r="J62" s="1"/>
      <c r="K62" s="1"/>
      <c r="L62" s="1"/>
      <c r="M62" s="1"/>
      <c r="N62" s="1"/>
      <c r="O62" s="60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41"/>
      <c r="C63" s="1"/>
      <c r="D63" s="1"/>
      <c r="E63" s="1"/>
      <c r="F63" s="1"/>
      <c r="G63" s="60"/>
      <c r="I63" s="41"/>
      <c r="J63" s="1"/>
      <c r="K63" s="1"/>
      <c r="L63" s="1"/>
      <c r="M63" s="1"/>
      <c r="N63" s="1"/>
      <c r="O63" s="60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41"/>
      <c r="C64" s="1"/>
      <c r="D64" s="1"/>
      <c r="E64" s="1"/>
      <c r="F64" s="1"/>
      <c r="G64" s="60"/>
      <c r="I64" s="41"/>
      <c r="J64" s="1"/>
      <c r="K64" s="1"/>
      <c r="L64" s="1"/>
      <c r="M64" s="1"/>
      <c r="N64" s="1"/>
      <c r="O64" s="60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41"/>
      <c r="C65" s="1"/>
      <c r="D65" s="1"/>
      <c r="E65" s="1"/>
      <c r="F65" s="1"/>
      <c r="G65" s="60"/>
      <c r="I65" s="41"/>
      <c r="J65" s="1"/>
      <c r="K65" s="1"/>
      <c r="L65" s="1"/>
      <c r="M65" s="1"/>
      <c r="N65" s="1"/>
      <c r="O65" s="60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41"/>
      <c r="C66" s="1"/>
      <c r="D66" s="1"/>
      <c r="E66" s="1"/>
      <c r="F66" s="1"/>
      <c r="G66" s="60"/>
      <c r="I66" s="41"/>
      <c r="J66" s="1"/>
      <c r="K66" s="1"/>
      <c r="L66" s="1"/>
      <c r="M66" s="1"/>
      <c r="N66" s="1"/>
      <c r="O66" s="60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41"/>
      <c r="C67" s="1"/>
      <c r="D67" s="1"/>
      <c r="E67" s="1"/>
      <c r="F67" s="1"/>
      <c r="G67" s="60"/>
      <c r="I67" s="41"/>
      <c r="J67" s="1"/>
      <c r="K67" s="1"/>
      <c r="L67" s="1"/>
      <c r="M67" s="1"/>
      <c r="N67" s="1"/>
      <c r="O67" s="60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41"/>
      <c r="C68" s="1"/>
      <c r="D68" s="1"/>
      <c r="E68" s="1"/>
      <c r="F68" s="1"/>
      <c r="G68" s="60"/>
      <c r="I68" s="41"/>
      <c r="J68" s="1"/>
      <c r="K68" s="1"/>
      <c r="L68" s="1"/>
      <c r="M68" s="1"/>
      <c r="N68" s="1"/>
      <c r="O68" s="60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41"/>
      <c r="C69" s="1"/>
      <c r="D69" s="1"/>
      <c r="E69" s="1"/>
      <c r="F69" s="1"/>
      <c r="G69" s="60"/>
      <c r="I69" s="41"/>
      <c r="J69" s="1"/>
      <c r="K69" s="1"/>
      <c r="L69" s="1"/>
      <c r="M69" s="1"/>
      <c r="N69" s="1"/>
      <c r="O69" s="60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41"/>
      <c r="C70" s="1"/>
      <c r="D70" s="1"/>
      <c r="E70" s="1"/>
      <c r="F70" s="1"/>
      <c r="G70" s="60"/>
      <c r="I70" s="41"/>
      <c r="J70" s="1"/>
      <c r="K70" s="1"/>
      <c r="L70" s="1"/>
      <c r="M70" s="1"/>
      <c r="N70" s="1"/>
      <c r="O70" s="60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41"/>
      <c r="C71" s="1"/>
      <c r="D71" s="1"/>
      <c r="E71" s="1"/>
      <c r="F71" s="1"/>
      <c r="G71" s="60"/>
      <c r="I71" s="41"/>
      <c r="J71" s="1"/>
      <c r="K71" s="1"/>
      <c r="L71" s="1"/>
      <c r="M71" s="1"/>
      <c r="N71" s="1"/>
      <c r="O71" s="60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41"/>
      <c r="C72" s="1"/>
      <c r="D72" s="1"/>
      <c r="E72" s="1"/>
      <c r="F72" s="1"/>
      <c r="G72" s="60"/>
      <c r="I72" s="41"/>
      <c r="J72" s="1"/>
      <c r="K72" s="1"/>
      <c r="L72" s="1"/>
      <c r="M72" s="1"/>
      <c r="N72" s="1"/>
      <c r="O72" s="60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41"/>
      <c r="C73" s="1"/>
      <c r="D73" s="1"/>
      <c r="E73" s="1"/>
      <c r="F73" s="1"/>
      <c r="G73" s="60"/>
      <c r="I73" s="41"/>
      <c r="J73" s="1"/>
      <c r="K73" s="1"/>
      <c r="L73" s="1"/>
      <c r="M73" s="1"/>
      <c r="N73" s="1"/>
      <c r="O73" s="60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41"/>
      <c r="C74" s="1"/>
      <c r="D74" s="1"/>
      <c r="E74" s="1"/>
      <c r="F74" s="1"/>
      <c r="G74" s="60"/>
      <c r="I74" s="41"/>
      <c r="J74" s="1"/>
      <c r="K74" s="1"/>
      <c r="L74" s="1"/>
      <c r="M74" s="1"/>
      <c r="N74" s="1"/>
      <c r="O74" s="60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41"/>
      <c r="C75" s="1"/>
      <c r="D75" s="1"/>
      <c r="E75" s="1"/>
      <c r="F75" s="1"/>
      <c r="G75" s="60"/>
      <c r="I75" s="41"/>
      <c r="J75" s="1"/>
      <c r="K75" s="1"/>
      <c r="L75" s="1"/>
      <c r="M75" s="1"/>
      <c r="N75" s="1"/>
      <c r="O75" s="60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41"/>
      <c r="C76" s="1"/>
      <c r="D76" s="1"/>
      <c r="E76" s="1"/>
      <c r="F76" s="1"/>
      <c r="G76" s="60"/>
      <c r="I76" s="41"/>
      <c r="J76" s="1"/>
      <c r="K76" s="1"/>
      <c r="L76" s="1"/>
      <c r="M76" s="1"/>
      <c r="N76" s="1"/>
      <c r="O76" s="60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41"/>
      <c r="C77" s="1"/>
      <c r="D77" s="1"/>
      <c r="E77" s="1"/>
      <c r="F77" s="1"/>
      <c r="G77" s="60"/>
      <c r="I77" s="41"/>
      <c r="J77" s="1"/>
      <c r="K77" s="1"/>
      <c r="L77" s="1"/>
      <c r="M77" s="1"/>
      <c r="N77" s="1"/>
      <c r="O77" s="60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41"/>
      <c r="C78" s="1"/>
      <c r="D78" s="1"/>
      <c r="E78" s="1"/>
      <c r="F78" s="1"/>
      <c r="G78" s="60"/>
      <c r="I78" s="41"/>
      <c r="J78" s="1"/>
      <c r="K78" s="1"/>
      <c r="L78" s="1"/>
      <c r="M78" s="1"/>
      <c r="N78" s="1"/>
      <c r="O78" s="60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41"/>
      <c r="C79" s="1"/>
      <c r="D79" s="1"/>
      <c r="E79" s="1"/>
      <c r="F79" s="1"/>
      <c r="G79" s="60"/>
      <c r="I79" s="41"/>
      <c r="J79" s="1"/>
      <c r="K79" s="1"/>
      <c r="L79" s="1"/>
      <c r="M79" s="1"/>
      <c r="N79" s="1"/>
      <c r="O79" s="60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41"/>
      <c r="C80" s="1"/>
      <c r="D80" s="1"/>
      <c r="E80" s="1"/>
      <c r="F80" s="1"/>
      <c r="G80" s="60"/>
      <c r="I80" s="41"/>
      <c r="J80" s="1"/>
      <c r="K80" s="1"/>
      <c r="L80" s="1"/>
      <c r="M80" s="1"/>
      <c r="N80" s="1"/>
      <c r="O80" s="60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41"/>
      <c r="C81" s="1"/>
      <c r="D81" s="1"/>
      <c r="E81" s="1"/>
      <c r="F81" s="1"/>
      <c r="G81" s="60"/>
      <c r="I81" s="41"/>
      <c r="J81" s="1"/>
      <c r="K81" s="1"/>
      <c r="L81" s="1"/>
      <c r="M81" s="1"/>
      <c r="N81" s="1"/>
      <c r="O81" s="60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41"/>
      <c r="C82" s="1"/>
      <c r="D82" s="1"/>
      <c r="E82" s="1"/>
      <c r="F82" s="1"/>
      <c r="G82" s="60"/>
      <c r="I82" s="41"/>
      <c r="J82" s="1"/>
      <c r="K82" s="1"/>
      <c r="L82" s="1"/>
      <c r="M82" s="1"/>
      <c r="N82" s="1"/>
      <c r="O82" s="60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41"/>
      <c r="C83" s="1"/>
      <c r="D83" s="1"/>
      <c r="E83" s="1"/>
      <c r="F83" s="1"/>
      <c r="G83" s="60"/>
      <c r="I83" s="41"/>
      <c r="J83" s="1"/>
      <c r="K83" s="1"/>
      <c r="L83" s="1"/>
      <c r="M83" s="1"/>
      <c r="N83" s="1"/>
      <c r="O83" s="60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41"/>
      <c r="C84" s="1"/>
      <c r="D84" s="1"/>
      <c r="E84" s="1"/>
      <c r="F84" s="1"/>
      <c r="G84" s="60"/>
      <c r="I84" s="41"/>
      <c r="J84" s="1"/>
      <c r="K84" s="1"/>
      <c r="L84" s="1"/>
      <c r="M84" s="1"/>
      <c r="N84" s="1"/>
      <c r="O84" s="60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41"/>
      <c r="C85" s="1"/>
      <c r="D85" s="1"/>
      <c r="E85" s="1"/>
      <c r="F85" s="1"/>
      <c r="G85" s="60"/>
      <c r="I85" s="41"/>
      <c r="J85" s="1"/>
      <c r="K85" s="1"/>
      <c r="L85" s="1"/>
      <c r="M85" s="1"/>
      <c r="N85" s="1"/>
      <c r="O85" s="60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41"/>
      <c r="C86" s="1"/>
      <c r="D86" s="1"/>
      <c r="E86" s="1"/>
      <c r="F86" s="1"/>
      <c r="G86" s="60"/>
      <c r="I86" s="41"/>
      <c r="J86" s="1"/>
      <c r="K86" s="1"/>
      <c r="L86" s="1"/>
      <c r="M86" s="1"/>
      <c r="N86" s="1"/>
      <c r="O86" s="60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41"/>
      <c r="C87" s="1"/>
      <c r="D87" s="1"/>
      <c r="E87" s="1"/>
      <c r="F87" s="1"/>
      <c r="G87" s="60"/>
      <c r="I87" s="41"/>
      <c r="J87" s="1"/>
      <c r="K87" s="1"/>
      <c r="L87" s="1"/>
      <c r="M87" s="1"/>
      <c r="N87" s="1"/>
      <c r="O87" s="60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41"/>
      <c r="C88" s="1"/>
      <c r="D88" s="1"/>
      <c r="E88" s="1"/>
      <c r="F88" s="1"/>
      <c r="G88" s="60"/>
      <c r="I88" s="41"/>
      <c r="J88" s="1"/>
      <c r="K88" s="1"/>
      <c r="L88" s="1"/>
      <c r="M88" s="1"/>
      <c r="N88" s="1"/>
      <c r="O88" s="60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41"/>
      <c r="C89" s="1"/>
      <c r="D89" s="1"/>
      <c r="E89" s="1"/>
      <c r="F89" s="1"/>
      <c r="G89" s="60"/>
      <c r="I89" s="41"/>
      <c r="J89" s="1"/>
      <c r="K89" s="1"/>
      <c r="L89" s="1"/>
      <c r="M89" s="1"/>
      <c r="N89" s="1"/>
      <c r="O89" s="60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41"/>
      <c r="C90" s="1"/>
      <c r="D90" s="1"/>
      <c r="E90" s="1"/>
      <c r="F90" s="1"/>
      <c r="G90" s="60"/>
      <c r="I90" s="41"/>
      <c r="J90" s="1"/>
      <c r="K90" s="1"/>
      <c r="L90" s="1"/>
      <c r="M90" s="1"/>
      <c r="N90" s="1"/>
      <c r="O90" s="60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41"/>
      <c r="C91" s="1"/>
      <c r="D91" s="1"/>
      <c r="E91" s="1"/>
      <c r="F91" s="1"/>
      <c r="G91" s="60"/>
      <c r="I91" s="41"/>
      <c r="J91" s="1"/>
      <c r="K91" s="1"/>
      <c r="L91" s="1"/>
      <c r="M91" s="1"/>
      <c r="N91" s="1"/>
      <c r="O91" s="60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41"/>
      <c r="C92" s="1"/>
      <c r="D92" s="1"/>
      <c r="E92" s="1"/>
      <c r="F92" s="1"/>
      <c r="G92" s="60"/>
      <c r="I92" s="41"/>
      <c r="J92" s="1"/>
      <c r="K92" s="1"/>
      <c r="L92" s="1"/>
      <c r="M92" s="1"/>
      <c r="N92" s="1"/>
      <c r="O92" s="60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41"/>
      <c r="C93" s="1"/>
      <c r="D93" s="1"/>
      <c r="E93" s="1"/>
      <c r="F93" s="1"/>
      <c r="G93" s="60"/>
      <c r="I93" s="41"/>
      <c r="J93" s="1"/>
      <c r="K93" s="1"/>
      <c r="L93" s="1"/>
      <c r="M93" s="1"/>
      <c r="N93" s="1"/>
      <c r="O93" s="60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41"/>
      <c r="C94" s="1"/>
      <c r="D94" s="1"/>
      <c r="E94" s="1"/>
      <c r="F94" s="1"/>
      <c r="G94" s="60"/>
      <c r="I94" s="41"/>
      <c r="J94" s="1"/>
      <c r="K94" s="1"/>
      <c r="L94" s="1"/>
      <c r="M94" s="1"/>
      <c r="N94" s="1"/>
      <c r="O94" s="60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41"/>
      <c r="C95" s="1"/>
      <c r="D95" s="1"/>
      <c r="E95" s="1"/>
      <c r="F95" s="1"/>
      <c r="G95" s="60"/>
      <c r="I95" s="41"/>
      <c r="J95" s="1"/>
      <c r="K95" s="1"/>
      <c r="L95" s="1"/>
      <c r="M95" s="1"/>
      <c r="N95" s="1"/>
      <c r="O95" s="60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41"/>
      <c r="C96" s="1"/>
      <c r="D96" s="1"/>
      <c r="E96" s="1"/>
      <c r="F96" s="1"/>
      <c r="G96" s="60"/>
      <c r="I96" s="41"/>
      <c r="J96" s="1"/>
      <c r="K96" s="1"/>
      <c r="L96" s="1"/>
      <c r="M96" s="1"/>
      <c r="N96" s="1"/>
      <c r="O96" s="60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41"/>
      <c r="C97" s="1"/>
      <c r="D97" s="1"/>
      <c r="E97" s="1"/>
      <c r="F97" s="1"/>
      <c r="G97" s="60"/>
      <c r="I97" s="41"/>
      <c r="J97" s="1"/>
      <c r="K97" s="1"/>
      <c r="L97" s="1"/>
      <c r="M97" s="1"/>
      <c r="N97" s="1"/>
      <c r="O97" s="60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41"/>
      <c r="C98" s="1"/>
      <c r="D98" s="1"/>
      <c r="E98" s="1"/>
      <c r="F98" s="1"/>
      <c r="G98" s="60"/>
      <c r="I98" s="41"/>
      <c r="J98" s="1"/>
      <c r="K98" s="1"/>
      <c r="L98" s="1"/>
      <c r="M98" s="1"/>
      <c r="N98" s="1"/>
      <c r="O98" s="60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41"/>
      <c r="C99" s="1"/>
      <c r="D99" s="1"/>
      <c r="E99" s="1"/>
      <c r="F99" s="1"/>
      <c r="G99" s="60"/>
      <c r="I99" s="1"/>
      <c r="J99" s="1"/>
      <c r="K99" s="1"/>
      <c r="L99" s="1"/>
      <c r="M99" s="1"/>
      <c r="N99" s="1"/>
      <c r="O99" s="60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36"/>
      <c r="C100" s="37"/>
      <c r="D100" s="37"/>
      <c r="E100" s="37"/>
      <c r="F100" s="37"/>
      <c r="G100" s="38"/>
      <c r="I100" s="36"/>
      <c r="J100" s="37"/>
      <c r="K100" s="37"/>
      <c r="L100" s="37"/>
      <c r="M100" s="37"/>
      <c r="N100" s="37"/>
      <c r="O100" s="38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</sheetData>
  <mergeCells count="5">
    <mergeCell ref="B5:G6"/>
    <mergeCell ref="X2:AC2"/>
    <mergeCell ref="B2:G2"/>
    <mergeCell ref="I2:O2"/>
    <mergeCell ref="Q2:V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tabSelected="1" zoomScale="85" zoomScaleNormal="85" workbookViewId="0" topLeftCell="A1">
      <selection activeCell="A51" sqref="A51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4" width="10.140625" style="0" customWidth="1"/>
    <col min="5" max="5" width="11.421875" style="0" customWidth="1"/>
    <col min="6" max="6" width="12.28125" style="0" customWidth="1"/>
    <col min="10" max="10" width="12.7109375" style="0" customWidth="1"/>
    <col min="11" max="11" width="13.421875" style="0" customWidth="1"/>
    <col min="13" max="13" width="10.28125" style="0" customWidth="1"/>
    <col min="15" max="15" width="11.140625" style="0" customWidth="1"/>
    <col min="16" max="16" width="12.28125" style="0" customWidth="1"/>
    <col min="17" max="18" width="10.7109375" style="0" customWidth="1"/>
    <col min="20" max="20" width="12.8515625" style="0" customWidth="1"/>
    <col min="21" max="21" width="14.00390625" style="0" customWidth="1"/>
  </cols>
  <sheetData>
    <row r="1" spans="1:19" ht="13.5" thickBot="1">
      <c r="A1" s="15" t="s">
        <v>0</v>
      </c>
      <c r="B1" s="15"/>
      <c r="C1" s="15"/>
      <c r="D1" s="15"/>
      <c r="E1" s="16"/>
      <c r="F1" s="16"/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8" ht="12.75" customHeight="1">
      <c r="A2" s="17" t="s">
        <v>1</v>
      </c>
      <c r="B2" s="27">
        <v>1</v>
      </c>
      <c r="C2" s="27">
        <v>2</v>
      </c>
      <c r="D2" s="27">
        <v>3</v>
      </c>
      <c r="E2" s="129" t="s">
        <v>73</v>
      </c>
      <c r="F2" s="18"/>
      <c r="G2" s="18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45" t="s">
        <v>2</v>
      </c>
      <c r="B3" s="46"/>
      <c r="C3" s="46"/>
      <c r="D3" s="46"/>
      <c r="E3" s="130"/>
      <c r="F3" s="18"/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45" t="s">
        <v>74</v>
      </c>
      <c r="B4" s="19" t="s">
        <v>24</v>
      </c>
      <c r="C4" s="19" t="s">
        <v>24</v>
      </c>
      <c r="D4" s="20" t="s">
        <v>24</v>
      </c>
      <c r="E4" s="130"/>
      <c r="F4" s="18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21" t="s">
        <v>21</v>
      </c>
      <c r="B5" s="22"/>
      <c r="C5" s="22"/>
      <c r="D5" s="22"/>
      <c r="E5" s="130"/>
      <c r="F5" s="24"/>
      <c r="G5" s="2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4" t="s">
        <v>78</v>
      </c>
      <c r="B6" s="89"/>
      <c r="C6" s="89"/>
      <c r="D6" s="89"/>
      <c r="E6" s="88">
        <v>3.5</v>
      </c>
      <c r="F6" s="20"/>
      <c r="G6" s="2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64" t="s">
        <v>77</v>
      </c>
      <c r="B7" s="89"/>
      <c r="C7" s="89"/>
      <c r="D7" s="89"/>
      <c r="E7" s="88">
        <v>10.3</v>
      </c>
      <c r="F7" s="26"/>
      <c r="G7" s="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64" t="s">
        <v>76</v>
      </c>
      <c r="B8" s="89"/>
      <c r="C8" s="89"/>
      <c r="D8" s="89"/>
      <c r="E8" s="88">
        <v>23</v>
      </c>
      <c r="F8" s="26"/>
      <c r="G8" s="2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64" t="s">
        <v>75</v>
      </c>
      <c r="B9" s="89"/>
      <c r="C9" s="89"/>
      <c r="D9" s="89"/>
      <c r="E9" s="88">
        <v>33.9</v>
      </c>
      <c r="F9" s="20"/>
      <c r="G9" s="2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21" t="s">
        <v>20</v>
      </c>
      <c r="B10" s="22"/>
      <c r="C10" s="22"/>
      <c r="D10" s="22"/>
      <c r="E10" s="23"/>
      <c r="F10" s="24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64" t="s">
        <v>78</v>
      </c>
      <c r="B11" s="19" t="s">
        <v>25</v>
      </c>
      <c r="C11" s="19" t="s">
        <v>25</v>
      </c>
      <c r="D11" s="19" t="s">
        <v>25</v>
      </c>
      <c r="E11" s="90"/>
      <c r="F11" s="20"/>
      <c r="G11" s="2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64" t="s">
        <v>77</v>
      </c>
      <c r="B12" s="19" t="s">
        <v>25</v>
      </c>
      <c r="C12" s="19" t="s">
        <v>25</v>
      </c>
      <c r="D12" s="19" t="s">
        <v>25</v>
      </c>
      <c r="E12" s="90"/>
      <c r="F12" s="20"/>
      <c r="G12" s="2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64" t="s">
        <v>76</v>
      </c>
      <c r="B13" s="19" t="s">
        <v>25</v>
      </c>
      <c r="C13" s="19" t="s">
        <v>25</v>
      </c>
      <c r="D13" s="19" t="s">
        <v>25</v>
      </c>
      <c r="E13" s="90"/>
      <c r="F13" s="20"/>
      <c r="G13" s="2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64" t="s">
        <v>75</v>
      </c>
      <c r="B14" s="19" t="s">
        <v>25</v>
      </c>
      <c r="C14" s="19" t="s">
        <v>25</v>
      </c>
      <c r="D14" s="19" t="s">
        <v>25</v>
      </c>
      <c r="E14" s="90"/>
      <c r="F14" s="20"/>
      <c r="G14" s="2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69" t="s">
        <v>69</v>
      </c>
      <c r="B15" s="22"/>
      <c r="C15" s="22"/>
      <c r="D15" s="22"/>
      <c r="E15" s="23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4" t="s">
        <v>78</v>
      </c>
      <c r="B16" s="72">
        <v>3.5</v>
      </c>
      <c r="C16" s="72">
        <v>3.5</v>
      </c>
      <c r="D16" s="72">
        <v>3.5</v>
      </c>
      <c r="E16" s="90"/>
      <c r="F16" s="20"/>
      <c r="G16" s="2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64" t="s">
        <v>77</v>
      </c>
      <c r="B17" s="72">
        <v>10.3</v>
      </c>
      <c r="C17" s="72">
        <v>10.3</v>
      </c>
      <c r="D17" s="72">
        <v>10.3</v>
      </c>
      <c r="E17" s="90"/>
      <c r="F17" s="20"/>
      <c r="G17" s="2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64" t="s">
        <v>76</v>
      </c>
      <c r="B18" s="72">
        <v>23</v>
      </c>
      <c r="C18" s="72">
        <v>23</v>
      </c>
      <c r="D18" s="72">
        <v>23</v>
      </c>
      <c r="E18" s="90"/>
      <c r="F18" s="20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64" t="s">
        <v>75</v>
      </c>
      <c r="B19" s="72">
        <v>33.9</v>
      </c>
      <c r="C19" s="72">
        <v>33.9</v>
      </c>
      <c r="D19" s="72">
        <v>33.9</v>
      </c>
      <c r="E19" s="90"/>
      <c r="F19" s="20"/>
      <c r="G19" s="2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69" t="s">
        <v>70</v>
      </c>
      <c r="B20" s="22"/>
      <c r="C20" s="22"/>
      <c r="D20" s="22"/>
      <c r="E20" s="23"/>
      <c r="F20" s="24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64" t="s">
        <v>78</v>
      </c>
      <c r="B21" s="26">
        <v>93.455</v>
      </c>
      <c r="C21" s="13">
        <v>96.2</v>
      </c>
      <c r="D21" s="13">
        <v>96.64</v>
      </c>
      <c r="E21" s="90"/>
      <c r="F21" s="20"/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64" t="s">
        <v>77</v>
      </c>
      <c r="B22" s="26">
        <v>93.76</v>
      </c>
      <c r="C22" s="78">
        <v>96.44</v>
      </c>
      <c r="D22" s="74">
        <v>96.885</v>
      </c>
      <c r="E22" s="90"/>
      <c r="F22" s="20"/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64" t="s">
        <v>76</v>
      </c>
      <c r="B23" s="26">
        <v>93.835</v>
      </c>
      <c r="C23" s="74">
        <v>96.475</v>
      </c>
      <c r="D23" s="74">
        <v>96.91</v>
      </c>
      <c r="E23" s="90"/>
      <c r="F23" s="20"/>
      <c r="G23" s="2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64" t="s">
        <v>75</v>
      </c>
      <c r="B24" s="26">
        <v>93.88</v>
      </c>
      <c r="C24" s="73">
        <v>96.645</v>
      </c>
      <c r="D24" s="13">
        <v>97.135</v>
      </c>
      <c r="E24" s="90"/>
      <c r="F24" s="20"/>
      <c r="G24" s="2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69" t="s">
        <v>71</v>
      </c>
      <c r="B25" s="22"/>
      <c r="C25" s="22"/>
      <c r="D25" s="22"/>
      <c r="E25" s="23"/>
      <c r="F25" s="24"/>
      <c r="G25" s="2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64" t="s">
        <v>78</v>
      </c>
      <c r="B26" s="26">
        <f aca="true" t="shared" si="0" ref="B26:D29">B21-B$33</f>
        <v>1.0549999999999926</v>
      </c>
      <c r="C26" s="26">
        <f t="shared" si="0"/>
        <v>0.5900000000000034</v>
      </c>
      <c r="D26" s="26">
        <f t="shared" si="0"/>
        <v>0.8299999999999983</v>
      </c>
      <c r="E26" s="90"/>
      <c r="F26" s="20"/>
      <c r="G26" s="2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64" t="s">
        <v>77</v>
      </c>
      <c r="B27" s="26">
        <f t="shared" si="0"/>
        <v>1.3599999999999994</v>
      </c>
      <c r="C27" s="26">
        <f t="shared" si="0"/>
        <v>0.8299999999999983</v>
      </c>
      <c r="D27" s="26">
        <f t="shared" si="0"/>
        <v>1.0750000000000028</v>
      </c>
      <c r="E27" s="90"/>
      <c r="F27" s="20"/>
      <c r="G27" s="2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64" t="s">
        <v>76</v>
      </c>
      <c r="B28" s="26">
        <f t="shared" si="0"/>
        <v>1.434999999999988</v>
      </c>
      <c r="C28" s="26">
        <f t="shared" si="0"/>
        <v>0.8649999999999949</v>
      </c>
      <c r="D28" s="26">
        <f t="shared" si="0"/>
        <v>1.0999999999999943</v>
      </c>
      <c r="E28" s="90"/>
      <c r="F28" s="20"/>
      <c r="G28" s="2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64" t="s">
        <v>75</v>
      </c>
      <c r="B29" s="26">
        <f t="shared" si="0"/>
        <v>1.4799999999999898</v>
      </c>
      <c r="C29" s="26">
        <f t="shared" si="0"/>
        <v>1.0349999999999966</v>
      </c>
      <c r="D29" s="26">
        <f t="shared" si="0"/>
        <v>1.3250000000000028</v>
      </c>
      <c r="E29" s="90"/>
      <c r="F29" s="20"/>
      <c r="G29" s="2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6.25" customHeight="1">
      <c r="A30" s="135" t="s">
        <v>72</v>
      </c>
      <c r="B30" s="136"/>
      <c r="C30" s="136"/>
      <c r="D30" s="136"/>
      <c r="E30" s="137"/>
      <c r="F30" s="24"/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64" t="s">
        <v>3</v>
      </c>
      <c r="B31" s="20"/>
      <c r="C31" s="20"/>
      <c r="D31" s="13"/>
      <c r="E31" s="90"/>
      <c r="F31" s="20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64" t="s">
        <v>23</v>
      </c>
      <c r="B32" s="62" t="s">
        <v>79</v>
      </c>
      <c r="C32" s="62" t="s">
        <v>80</v>
      </c>
      <c r="D32" s="83" t="s">
        <v>81</v>
      </c>
      <c r="E32" s="90"/>
      <c r="F32" s="20"/>
      <c r="G32" s="2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64" t="s">
        <v>4</v>
      </c>
      <c r="B33" s="77">
        <v>92.4</v>
      </c>
      <c r="C33" s="77">
        <v>95.61</v>
      </c>
      <c r="D33" s="77">
        <v>95.81</v>
      </c>
      <c r="E33" s="90"/>
      <c r="F33" s="20"/>
      <c r="G33" s="2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3.5" thickBot="1">
      <c r="A34" s="65" t="s">
        <v>5</v>
      </c>
      <c r="B34" s="63">
        <v>4.537</v>
      </c>
      <c r="C34" s="63">
        <v>4.2311</v>
      </c>
      <c r="D34" s="63">
        <v>5.5292</v>
      </c>
      <c r="E34" s="91"/>
      <c r="F34" s="20"/>
      <c r="G34" s="20"/>
      <c r="H34" s="10"/>
      <c r="I34" s="10"/>
      <c r="J34" s="14"/>
      <c r="K34" s="10"/>
      <c r="L34" s="10"/>
      <c r="M34" s="10"/>
      <c r="N34" s="10"/>
      <c r="O34" s="10"/>
      <c r="P34" s="10"/>
      <c r="Q34" s="10"/>
      <c r="R34" s="10"/>
    </row>
    <row r="35" spans="1:10" ht="12.75">
      <c r="A35" s="25"/>
      <c r="D35" s="19"/>
      <c r="E35" s="20"/>
      <c r="F35" s="20"/>
      <c r="G35" s="20"/>
      <c r="H35" s="25"/>
      <c r="I35" s="25"/>
      <c r="J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7" ht="13.5" thickBo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O38" s="70"/>
      <c r="P38" s="70"/>
      <c r="Q38" s="70"/>
    </row>
    <row r="39" spans="1:26" ht="13.5" thickBot="1">
      <c r="A39" s="85"/>
      <c r="B39" s="131" t="s">
        <v>10</v>
      </c>
      <c r="C39" s="132"/>
      <c r="D39" s="132"/>
      <c r="E39" s="132"/>
      <c r="F39" s="133"/>
      <c r="G39" s="131" t="s">
        <v>11</v>
      </c>
      <c r="H39" s="132"/>
      <c r="I39" s="132"/>
      <c r="J39" s="132"/>
      <c r="K39" s="133"/>
      <c r="L39" s="131" t="s">
        <v>12</v>
      </c>
      <c r="M39" s="132"/>
      <c r="N39" s="132"/>
      <c r="O39" s="132"/>
      <c r="P39" s="133"/>
      <c r="Y39" s="134"/>
      <c r="Z39" s="134"/>
    </row>
    <row r="40" spans="1:26" ht="12.75">
      <c r="A40" s="93" t="s">
        <v>95</v>
      </c>
      <c r="B40" s="94" t="s">
        <v>8</v>
      </c>
      <c r="C40" s="71" t="s">
        <v>9</v>
      </c>
      <c r="D40" s="71" t="s">
        <v>24</v>
      </c>
      <c r="E40" s="95" t="s">
        <v>86</v>
      </c>
      <c r="F40" s="96" t="s">
        <v>87</v>
      </c>
      <c r="G40" s="94" t="s">
        <v>8</v>
      </c>
      <c r="H40" s="71" t="s">
        <v>9</v>
      </c>
      <c r="I40" s="71" t="s">
        <v>24</v>
      </c>
      <c r="J40" s="95" t="s">
        <v>86</v>
      </c>
      <c r="K40" s="96" t="s">
        <v>87</v>
      </c>
      <c r="L40" s="94" t="s">
        <v>8</v>
      </c>
      <c r="M40" s="71" t="s">
        <v>9</v>
      </c>
      <c r="N40" s="71" t="s">
        <v>24</v>
      </c>
      <c r="O40" s="95" t="s">
        <v>86</v>
      </c>
      <c r="P40" s="96" t="s">
        <v>87</v>
      </c>
      <c r="Y40" s="1"/>
      <c r="Z40" s="1"/>
    </row>
    <row r="41" spans="1:26" ht="12.75">
      <c r="A41" s="97">
        <v>0.1</v>
      </c>
      <c r="B41" s="98"/>
      <c r="C41" s="106">
        <v>93.013</v>
      </c>
      <c r="D41" s="106">
        <v>93.09</v>
      </c>
      <c r="E41" s="99"/>
      <c r="F41" s="100"/>
      <c r="G41" s="106"/>
      <c r="H41" s="106">
        <v>95.859</v>
      </c>
      <c r="I41" s="106">
        <v>95.948</v>
      </c>
      <c r="J41" s="99"/>
      <c r="K41" s="100"/>
      <c r="L41" s="106"/>
      <c r="M41" s="106">
        <v>96.209</v>
      </c>
      <c r="N41" s="106">
        <v>96.316</v>
      </c>
      <c r="O41" s="99"/>
      <c r="P41" s="100"/>
      <c r="Y41" s="10"/>
      <c r="Z41" s="10"/>
    </row>
    <row r="42" spans="1:26" ht="12.75">
      <c r="A42" s="97">
        <v>3.5</v>
      </c>
      <c r="B42" s="107">
        <v>93.46</v>
      </c>
      <c r="C42" s="106">
        <v>93.476</v>
      </c>
      <c r="D42" s="106">
        <v>93.509</v>
      </c>
      <c r="E42" s="99">
        <f>B42-C42</f>
        <v>-0.016000000000005343</v>
      </c>
      <c r="F42" s="100">
        <f>B42-D42</f>
        <v>-0.049000000000006594</v>
      </c>
      <c r="G42" s="106">
        <v>96.2</v>
      </c>
      <c r="H42" s="106">
        <v>96.203</v>
      </c>
      <c r="I42" s="106">
        <v>96.248</v>
      </c>
      <c r="J42" s="99">
        <f>G42-H42</f>
        <v>-0.0030000000000001137</v>
      </c>
      <c r="K42" s="100">
        <f>G42-I42</f>
        <v>-0.04800000000000182</v>
      </c>
      <c r="L42" s="106">
        <v>96.64</v>
      </c>
      <c r="M42" s="106">
        <v>96.631</v>
      </c>
      <c r="N42" s="106">
        <v>96.711</v>
      </c>
      <c r="O42" s="99">
        <f>L42-M42</f>
        <v>0.009000000000000341</v>
      </c>
      <c r="P42" s="100">
        <f>L42-N42</f>
        <v>-0.07099999999999795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97">
        <v>10.3</v>
      </c>
      <c r="B43" s="107">
        <v>93.76</v>
      </c>
      <c r="C43" s="106">
        <v>93.677</v>
      </c>
      <c r="D43" s="106">
        <v>93.681</v>
      </c>
      <c r="E43" s="99">
        <f>B43-C43</f>
        <v>0.08299999999999841</v>
      </c>
      <c r="F43" s="100">
        <f>B43-D43</f>
        <v>0.07900000000000773</v>
      </c>
      <c r="G43" s="106">
        <v>96.44</v>
      </c>
      <c r="H43" s="106">
        <v>96.382</v>
      </c>
      <c r="I43" s="106">
        <v>96.411</v>
      </c>
      <c r="J43" s="99">
        <f>G43-H43</f>
        <v>0.057999999999992724</v>
      </c>
      <c r="K43" s="100">
        <f>G43-I43</f>
        <v>0.028999999999996362</v>
      </c>
      <c r="L43" s="106">
        <v>96.89</v>
      </c>
      <c r="M43" s="106">
        <v>96.832</v>
      </c>
      <c r="N43" s="106">
        <v>96.885</v>
      </c>
      <c r="O43" s="99">
        <f>L43-M43</f>
        <v>0.058000000000006935</v>
      </c>
      <c r="P43" s="100">
        <f>L43-N43</f>
        <v>0.0049999999999954525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97">
        <v>23</v>
      </c>
      <c r="B44" s="107">
        <v>93.84</v>
      </c>
      <c r="C44" s="106">
        <v>93.85</v>
      </c>
      <c r="D44" s="106">
        <v>93.839</v>
      </c>
      <c r="E44" s="99">
        <f>B44-C44</f>
        <v>-0.009999999999990905</v>
      </c>
      <c r="F44" s="100">
        <f>B44-D44</f>
        <v>0.0010000000000047748</v>
      </c>
      <c r="G44" s="106">
        <v>96.48</v>
      </c>
      <c r="H44" s="106">
        <v>96.549</v>
      </c>
      <c r="I44" s="106">
        <v>96.564</v>
      </c>
      <c r="J44" s="99">
        <f>G44-H44</f>
        <v>-0.06900000000000261</v>
      </c>
      <c r="K44" s="100">
        <f>G44-I44</f>
        <v>-0.08399999999998897</v>
      </c>
      <c r="L44" s="106">
        <v>96.91</v>
      </c>
      <c r="M44" s="106">
        <v>97.012</v>
      </c>
      <c r="N44" s="106">
        <v>97.047</v>
      </c>
      <c r="O44" s="99">
        <f>L44-M44</f>
        <v>-0.10200000000000387</v>
      </c>
      <c r="P44" s="100">
        <f>L44-N44</f>
        <v>-0.13700000000000045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97">
        <v>33.9</v>
      </c>
      <c r="B45" s="107">
        <v>93.88</v>
      </c>
      <c r="C45" s="106">
        <v>93.942</v>
      </c>
      <c r="D45" s="106">
        <v>93.921</v>
      </c>
      <c r="E45" s="99">
        <f>B45-C45</f>
        <v>-0.06199999999999761</v>
      </c>
      <c r="F45" s="100">
        <f>B45-D45</f>
        <v>-0.04100000000001103</v>
      </c>
      <c r="G45" s="106">
        <v>96.65</v>
      </c>
      <c r="H45" s="106">
        <v>96.642</v>
      </c>
      <c r="I45" s="106">
        <v>96.648</v>
      </c>
      <c r="J45" s="99">
        <f>G45-H45</f>
        <v>0.008000000000009777</v>
      </c>
      <c r="K45" s="100">
        <f>G45-I45</f>
        <v>0.0020000000000095497</v>
      </c>
      <c r="L45" s="106">
        <v>97.14</v>
      </c>
      <c r="M45" s="106">
        <v>97.111</v>
      </c>
      <c r="N45" s="106">
        <v>97.138</v>
      </c>
      <c r="O45" s="99">
        <f>L45-M45</f>
        <v>0.028999999999996362</v>
      </c>
      <c r="P45" s="100">
        <f>L45-N45</f>
        <v>0.001999999999995339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1">
        <v>175</v>
      </c>
      <c r="B46" s="102"/>
      <c r="C46" s="108">
        <v>94.399</v>
      </c>
      <c r="D46" s="108">
        <v>94.412</v>
      </c>
      <c r="E46" s="103"/>
      <c r="F46" s="104"/>
      <c r="G46" s="108"/>
      <c r="H46" s="108">
        <v>97.149</v>
      </c>
      <c r="I46" s="108">
        <v>97.055</v>
      </c>
      <c r="J46" s="103"/>
      <c r="K46" s="104"/>
      <c r="L46" s="108"/>
      <c r="M46" s="108">
        <v>97.625</v>
      </c>
      <c r="N46" s="108">
        <v>97.633</v>
      </c>
      <c r="O46" s="103"/>
      <c r="P46" s="104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16" ht="14.25">
      <c r="A47" s="9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</sheetData>
  <mergeCells count="6">
    <mergeCell ref="E2:E5"/>
    <mergeCell ref="B39:F39"/>
    <mergeCell ref="Y39:Z39"/>
    <mergeCell ref="G39:K39"/>
    <mergeCell ref="L39:P39"/>
    <mergeCell ref="A30:E30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A1">
      <selection activeCell="M44" sqref="M44"/>
    </sheetView>
  </sheetViews>
  <sheetFormatPr defaultColWidth="9.140625" defaultRowHeight="12.75"/>
  <cols>
    <col min="14" max="14" width="15.421875" style="0" bestFit="1" customWidth="1"/>
    <col min="15" max="15" width="11.7109375" style="0" customWidth="1"/>
    <col min="16" max="16" width="11.00390625" style="0" customWidth="1"/>
    <col min="17" max="17" width="10.00390625" style="0" customWidth="1"/>
    <col min="21" max="21" width="16.421875" style="0" customWidth="1"/>
  </cols>
  <sheetData>
    <row r="1" spans="14:35" ht="12" customHeight="1" thickBot="1">
      <c r="N1" s="30" t="s">
        <v>14</v>
      </c>
      <c r="O1" s="14" t="s">
        <v>82</v>
      </c>
      <c r="P1" s="1"/>
      <c r="Q1" s="1"/>
      <c r="R1" s="1"/>
      <c r="S1" s="1"/>
      <c r="T1" s="1"/>
      <c r="U1" s="33" t="s">
        <v>14</v>
      </c>
      <c r="V1" s="68" t="s">
        <v>83</v>
      </c>
      <c r="W1" s="34"/>
      <c r="X1" s="3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109" t="s">
        <v>13</v>
      </c>
      <c r="O2" s="110">
        <v>1</v>
      </c>
      <c r="P2" s="110">
        <v>2</v>
      </c>
      <c r="Q2" s="111">
        <v>3</v>
      </c>
      <c r="R2" s="32"/>
      <c r="S2" s="32"/>
      <c r="T2" s="31"/>
      <c r="U2" s="39" t="s">
        <v>13</v>
      </c>
      <c r="V2" s="31">
        <v>1</v>
      </c>
      <c r="W2" s="31">
        <v>2</v>
      </c>
      <c r="X2" s="40">
        <v>3</v>
      </c>
      <c r="Y2" s="31"/>
      <c r="Z2" s="31"/>
      <c r="AA2" s="31"/>
      <c r="AB2" s="31"/>
      <c r="AC2" s="31"/>
      <c r="AD2" s="31"/>
      <c r="AE2" s="31"/>
      <c r="AF2" s="31"/>
      <c r="AG2" s="1"/>
      <c r="AH2" s="1"/>
      <c r="AI2" s="1"/>
    </row>
    <row r="3" spans="14:35" ht="12.75">
      <c r="N3" s="41">
        <v>1</v>
      </c>
      <c r="O3" s="112">
        <v>93.348</v>
      </c>
      <c r="P3" s="112">
        <v>96.118</v>
      </c>
      <c r="Q3" s="113">
        <v>96.546</v>
      </c>
      <c r="R3" s="10"/>
      <c r="S3" s="84"/>
      <c r="T3" s="8"/>
      <c r="U3" s="41">
        <v>1</v>
      </c>
      <c r="V3" s="8">
        <f>O3-Summary_Tables!B$33</f>
        <v>0.9479999999999933</v>
      </c>
      <c r="W3" s="8">
        <f>P3-Summary_Tables!C$33</f>
        <v>0.5079999999999956</v>
      </c>
      <c r="X3" s="42">
        <f>Q3-Summary_Tables!D$33</f>
        <v>0.7360000000000042</v>
      </c>
      <c r="Y3" s="8"/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41">
        <v>1.5</v>
      </c>
      <c r="O4" s="112">
        <v>93.401</v>
      </c>
      <c r="P4" s="112">
        <v>96.155</v>
      </c>
      <c r="Q4" s="113">
        <v>96.598</v>
      </c>
      <c r="R4" s="10"/>
      <c r="S4" s="84"/>
      <c r="T4" s="8"/>
      <c r="U4" s="41">
        <v>1.5</v>
      </c>
      <c r="V4" s="8">
        <f>O4-Summary_Tables!B$33</f>
        <v>1.0009999999999906</v>
      </c>
      <c r="W4" s="8">
        <f>P4-Summary_Tables!C$33</f>
        <v>0.5450000000000017</v>
      </c>
      <c r="X4" s="42">
        <f>Q4-Summary_Tables!D$33</f>
        <v>0.7879999999999967</v>
      </c>
      <c r="Y4" s="8"/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41">
        <v>2</v>
      </c>
      <c r="O5" s="112">
        <v>93.437</v>
      </c>
      <c r="P5" s="112">
        <v>96.184</v>
      </c>
      <c r="Q5" s="113">
        <v>96.636</v>
      </c>
      <c r="R5" s="10"/>
      <c r="S5" s="84"/>
      <c r="T5" s="8"/>
      <c r="U5" s="41">
        <v>2</v>
      </c>
      <c r="V5" s="8">
        <f>O5-Summary_Tables!B$33</f>
        <v>1.036999999999992</v>
      </c>
      <c r="W5" s="8">
        <f>P5-Summary_Tables!C$33</f>
        <v>0.5739999999999981</v>
      </c>
      <c r="X5" s="42">
        <f>Q5-Summary_Tables!D$33</f>
        <v>0.8259999999999934</v>
      </c>
      <c r="Y5" s="8"/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41">
        <v>2.5</v>
      </c>
      <c r="O6" s="112">
        <v>93.465</v>
      </c>
      <c r="P6" s="112">
        <v>96.209</v>
      </c>
      <c r="Q6" s="113">
        <v>96.665</v>
      </c>
      <c r="R6" s="10"/>
      <c r="S6" s="84"/>
      <c r="T6" s="8"/>
      <c r="U6" s="41">
        <v>2.5</v>
      </c>
      <c r="V6" s="8">
        <f>O6-Summary_Tables!B$33</f>
        <v>1.0649999999999977</v>
      </c>
      <c r="W6" s="8">
        <f>P6-Summary_Tables!C$33</f>
        <v>0.5990000000000038</v>
      </c>
      <c r="X6" s="42">
        <f>Q6-Summary_Tables!D$33</f>
        <v>0.855000000000004</v>
      </c>
      <c r="Y6" s="8"/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41">
        <v>3</v>
      </c>
      <c r="O7" s="112">
        <v>93.488</v>
      </c>
      <c r="P7" s="112">
        <v>96.23</v>
      </c>
      <c r="Q7" s="113">
        <v>96.689</v>
      </c>
      <c r="R7" s="10"/>
      <c r="S7" s="84"/>
      <c r="T7" s="8"/>
      <c r="U7" s="41">
        <v>3</v>
      </c>
      <c r="V7" s="8">
        <f>O7-Summary_Tables!B$33</f>
        <v>1.0879999999999939</v>
      </c>
      <c r="W7" s="8">
        <f>P7-Summary_Tables!C$33</f>
        <v>0.6200000000000045</v>
      </c>
      <c r="X7" s="42">
        <f>Q7-Summary_Tables!D$33</f>
        <v>0.8789999999999907</v>
      </c>
      <c r="Y7" s="8"/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41">
        <v>3.5</v>
      </c>
      <c r="O8" s="112">
        <v>93.509</v>
      </c>
      <c r="P8" s="112">
        <v>96.248</v>
      </c>
      <c r="Q8" s="113">
        <v>96.711</v>
      </c>
      <c r="R8" s="10"/>
      <c r="S8" s="84"/>
      <c r="T8" s="8"/>
      <c r="U8" s="41">
        <v>3.5</v>
      </c>
      <c r="V8" s="8">
        <f>O8-Summary_Tables!B$33</f>
        <v>1.1089999999999947</v>
      </c>
      <c r="W8" s="8">
        <f>P8-Summary_Tables!C$33</f>
        <v>0.6380000000000052</v>
      </c>
      <c r="X8" s="42">
        <f>Q8-Summary_Tables!D$33</f>
        <v>0.9009999999999962</v>
      </c>
      <c r="Y8" s="8"/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41">
        <v>4</v>
      </c>
      <c r="O9" s="112">
        <v>93.528</v>
      </c>
      <c r="P9" s="112">
        <v>96.265</v>
      </c>
      <c r="Q9" s="113">
        <v>96.73</v>
      </c>
      <c r="R9" s="10"/>
      <c r="S9" s="84"/>
      <c r="T9" s="8"/>
      <c r="U9" s="41">
        <v>4</v>
      </c>
      <c r="V9" s="8">
        <f>O9-Summary_Tables!B$33</f>
        <v>1.1280000000000001</v>
      </c>
      <c r="W9" s="8">
        <f>P9-Summary_Tables!C$33</f>
        <v>0.6550000000000011</v>
      </c>
      <c r="X9" s="42">
        <f>Q9-Summary_Tables!D$33</f>
        <v>0.9200000000000017</v>
      </c>
      <c r="Y9" s="8"/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41">
        <v>4.5</v>
      </c>
      <c r="O10" s="112">
        <v>93.545</v>
      </c>
      <c r="P10" s="112">
        <v>96.28</v>
      </c>
      <c r="Q10" s="113">
        <v>96.747</v>
      </c>
      <c r="R10" s="10"/>
      <c r="S10" s="84"/>
      <c r="T10" s="8"/>
      <c r="U10" s="41">
        <v>4.5</v>
      </c>
      <c r="V10" s="8">
        <f>O10-Summary_Tables!B$33</f>
        <v>1.144999999999996</v>
      </c>
      <c r="W10" s="8">
        <f>P10-Summary_Tables!C$33</f>
        <v>0.6700000000000017</v>
      </c>
      <c r="X10" s="42">
        <f>Q10-Summary_Tables!D$33</f>
        <v>0.9369999999999976</v>
      </c>
      <c r="Y10" s="8"/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41">
        <v>5</v>
      </c>
      <c r="O11" s="112">
        <v>93.56</v>
      </c>
      <c r="P11" s="112">
        <v>96.311</v>
      </c>
      <c r="Q11" s="113">
        <v>96.763</v>
      </c>
      <c r="R11" s="10"/>
      <c r="S11" s="84"/>
      <c r="T11" s="8"/>
      <c r="U11" s="41">
        <v>5</v>
      </c>
      <c r="V11" s="8">
        <f>O11-Summary_Tables!B$33</f>
        <v>1.1599999999999966</v>
      </c>
      <c r="W11" s="8">
        <f>P11-Summary_Tables!C$33</f>
        <v>0.7010000000000076</v>
      </c>
      <c r="X11" s="42">
        <f>Q11-Summary_Tables!D$33</f>
        <v>0.953000000000003</v>
      </c>
      <c r="Y11" s="8"/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41">
        <v>6</v>
      </c>
      <c r="O12" s="112">
        <v>93.587</v>
      </c>
      <c r="P12" s="112">
        <v>96.334</v>
      </c>
      <c r="Q12" s="113">
        <v>96.792</v>
      </c>
      <c r="R12" s="10"/>
      <c r="S12" s="84"/>
      <c r="T12" s="8"/>
      <c r="U12" s="41">
        <v>6</v>
      </c>
      <c r="V12" s="8">
        <f>O12-Summary_Tables!B$33</f>
        <v>1.1869999999999976</v>
      </c>
      <c r="W12" s="8">
        <f>P12-Summary_Tables!C$33</f>
        <v>0.7240000000000038</v>
      </c>
      <c r="X12" s="42">
        <f>Q12-Summary_Tables!D$33</f>
        <v>0.9819999999999993</v>
      </c>
      <c r="Y12" s="8"/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41">
        <v>7.4</v>
      </c>
      <c r="O13" s="112">
        <v>93.621</v>
      </c>
      <c r="P13" s="112">
        <v>96.363</v>
      </c>
      <c r="Q13" s="113">
        <v>96.826</v>
      </c>
      <c r="R13" s="10"/>
      <c r="S13" s="84"/>
      <c r="T13" s="8"/>
      <c r="U13" s="41">
        <v>7.4</v>
      </c>
      <c r="V13" s="8">
        <f>O13-Summary_Tables!B$33</f>
        <v>1.2209999999999894</v>
      </c>
      <c r="W13" s="8">
        <f>P13-Summary_Tables!C$33</f>
        <v>0.7530000000000001</v>
      </c>
      <c r="X13" s="42">
        <f>Q13-Summary_Tables!D$33</f>
        <v>1.0159999999999911</v>
      </c>
      <c r="Y13" s="8"/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41">
        <v>8</v>
      </c>
      <c r="O14" s="112">
        <v>93.634</v>
      </c>
      <c r="P14" s="112">
        <v>96.374</v>
      </c>
      <c r="Q14" s="113">
        <v>96.84</v>
      </c>
      <c r="R14" s="10"/>
      <c r="S14" s="84"/>
      <c r="T14" s="8"/>
      <c r="U14" s="41">
        <v>8</v>
      </c>
      <c r="V14" s="8">
        <f>O14-Summary_Tables!B$33</f>
        <v>1.2339999999999947</v>
      </c>
      <c r="W14" s="8">
        <f>P14-Summary_Tables!C$33</f>
        <v>0.7639999999999958</v>
      </c>
      <c r="X14" s="42">
        <f>Q14-Summary_Tables!D$33</f>
        <v>1.0300000000000011</v>
      </c>
      <c r="Y14" s="8"/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41">
        <v>9</v>
      </c>
      <c r="O15" s="112">
        <v>93.656</v>
      </c>
      <c r="P15" s="112">
        <v>96.391</v>
      </c>
      <c r="Q15" s="113">
        <v>96.86</v>
      </c>
      <c r="R15" s="10"/>
      <c r="S15" s="84"/>
      <c r="T15" s="8"/>
      <c r="U15" s="41">
        <v>9</v>
      </c>
      <c r="V15" s="8">
        <f>O15-Summary_Tables!B$33</f>
        <v>1.2560000000000002</v>
      </c>
      <c r="W15" s="8">
        <f>P15-Summary_Tables!C$33</f>
        <v>0.7810000000000059</v>
      </c>
      <c r="X15" s="42">
        <f>Q15-Summary_Tables!D$33</f>
        <v>1.0499999999999972</v>
      </c>
      <c r="Y15" s="8"/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41">
        <v>10.3</v>
      </c>
      <c r="O16" s="112">
        <v>93.681</v>
      </c>
      <c r="P16" s="112">
        <v>96.411</v>
      </c>
      <c r="Q16" s="113">
        <v>96.885</v>
      </c>
      <c r="R16" s="10"/>
      <c r="S16" s="84"/>
      <c r="T16" s="8"/>
      <c r="U16" s="41">
        <v>10.3</v>
      </c>
      <c r="V16" s="8">
        <f>O16-Summary_Tables!B$33</f>
        <v>1.2809999999999917</v>
      </c>
      <c r="W16" s="8">
        <f>P16-Summary_Tables!C$33</f>
        <v>0.8010000000000019</v>
      </c>
      <c r="X16" s="42">
        <f>Q16-Summary_Tables!D$33</f>
        <v>1.0750000000000028</v>
      </c>
      <c r="Y16" s="8"/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41">
        <v>11</v>
      </c>
      <c r="O17" s="112">
        <v>93.693</v>
      </c>
      <c r="P17" s="112">
        <v>96.421</v>
      </c>
      <c r="Q17" s="113">
        <v>96.896</v>
      </c>
      <c r="R17" s="10"/>
      <c r="S17" s="84"/>
      <c r="T17" s="8"/>
      <c r="U17" s="41">
        <v>11</v>
      </c>
      <c r="V17" s="8">
        <f>O17-Summary_Tables!B$33</f>
        <v>1.2929999999999922</v>
      </c>
      <c r="W17" s="8">
        <f>P17-Summary_Tables!C$33</f>
        <v>0.811000000000007</v>
      </c>
      <c r="X17" s="42">
        <f>Q17-Summary_Tables!D$33</f>
        <v>1.0859999999999985</v>
      </c>
      <c r="Y17" s="8"/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41">
        <v>12</v>
      </c>
      <c r="O18" s="112">
        <v>93.71</v>
      </c>
      <c r="P18" s="112">
        <v>96.435</v>
      </c>
      <c r="Q18" s="113">
        <v>96.913</v>
      </c>
      <c r="R18" s="10"/>
      <c r="S18" s="84"/>
      <c r="T18" s="8"/>
      <c r="U18" s="41">
        <v>12</v>
      </c>
      <c r="V18" s="8">
        <f>O18-Summary_Tables!B$33</f>
        <v>1.309999999999988</v>
      </c>
      <c r="W18" s="8">
        <f>P18-Summary_Tables!C$33</f>
        <v>0.8250000000000028</v>
      </c>
      <c r="X18" s="42">
        <f>Q18-Summary_Tables!D$33</f>
        <v>1.1029999999999944</v>
      </c>
      <c r="Y18" s="8"/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41">
        <v>13</v>
      </c>
      <c r="O19" s="112">
        <v>93.726</v>
      </c>
      <c r="P19" s="112">
        <v>96.447</v>
      </c>
      <c r="Q19" s="113">
        <v>96.928</v>
      </c>
      <c r="R19" s="10"/>
      <c r="S19" s="84"/>
      <c r="T19" s="8"/>
      <c r="U19" s="41">
        <v>13</v>
      </c>
      <c r="V19" s="8">
        <f>O19-Summary_Tables!B$33</f>
        <v>1.3259999999999934</v>
      </c>
      <c r="W19" s="8">
        <f>P19-Summary_Tables!C$33</f>
        <v>0.8370000000000033</v>
      </c>
      <c r="X19" s="42">
        <f>Q19-Summary_Tables!D$33</f>
        <v>1.117999999999995</v>
      </c>
      <c r="Y19" s="8"/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41">
        <v>14</v>
      </c>
      <c r="O20" s="112">
        <v>93.741</v>
      </c>
      <c r="P20" s="112">
        <v>96.461</v>
      </c>
      <c r="Q20" s="113">
        <v>96.943</v>
      </c>
      <c r="R20" s="10"/>
      <c r="S20" s="84"/>
      <c r="T20" s="8"/>
      <c r="U20" s="41">
        <v>14</v>
      </c>
      <c r="V20" s="8">
        <f>O20-Summary_Tables!B$33</f>
        <v>1.340999999999994</v>
      </c>
      <c r="W20" s="8">
        <f>P20-Summary_Tables!C$33</f>
        <v>0.8509999999999991</v>
      </c>
      <c r="X20" s="42">
        <f>Q20-Summary_Tables!D$33</f>
        <v>1.1329999999999956</v>
      </c>
      <c r="Y20" s="8"/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41">
        <v>15</v>
      </c>
      <c r="O21" s="112">
        <v>93.755</v>
      </c>
      <c r="P21" s="112">
        <v>96.476</v>
      </c>
      <c r="Q21" s="113">
        <v>96.957</v>
      </c>
      <c r="R21" s="10"/>
      <c r="S21" s="84"/>
      <c r="T21" s="8"/>
      <c r="U21" s="41">
        <v>15</v>
      </c>
      <c r="V21" s="8">
        <f>O21-Summary_Tables!B$33</f>
        <v>1.3549999999999898</v>
      </c>
      <c r="W21" s="8">
        <f>P21-Summary_Tables!C$33</f>
        <v>0.8659999999999997</v>
      </c>
      <c r="X21" s="42">
        <f>Q21-Summary_Tables!D$33</f>
        <v>1.1469999999999914</v>
      </c>
      <c r="Y21" s="8"/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41">
        <v>16</v>
      </c>
      <c r="O22" s="112">
        <v>93.768</v>
      </c>
      <c r="P22" s="112">
        <v>96.489</v>
      </c>
      <c r="Q22" s="113">
        <v>96.97</v>
      </c>
      <c r="R22" s="10"/>
      <c r="S22" s="84"/>
      <c r="T22" s="8"/>
      <c r="U22" s="41">
        <v>16</v>
      </c>
      <c r="V22" s="8">
        <f>O22-Summary_Tables!B$33</f>
        <v>1.367999999999995</v>
      </c>
      <c r="W22" s="8">
        <f>P22-Summary_Tables!C$33</f>
        <v>0.8790000000000049</v>
      </c>
      <c r="X22" s="42">
        <f>Q22-Summary_Tables!D$33</f>
        <v>1.1599999999999966</v>
      </c>
      <c r="Y22" s="8"/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41">
        <v>17</v>
      </c>
      <c r="O23" s="112">
        <v>93.781</v>
      </c>
      <c r="P23" s="112">
        <v>96.502</v>
      </c>
      <c r="Q23" s="113">
        <v>96.982</v>
      </c>
      <c r="R23" s="10"/>
      <c r="S23" s="84"/>
      <c r="T23" s="8"/>
      <c r="U23" s="41">
        <v>17</v>
      </c>
      <c r="V23" s="8">
        <f>O23-Summary_Tables!B$33</f>
        <v>1.3810000000000002</v>
      </c>
      <c r="W23" s="8">
        <f>P23-Summary_Tables!C$33</f>
        <v>0.8919999999999959</v>
      </c>
      <c r="X23" s="42">
        <f>Q23-Summary_Tables!D$33</f>
        <v>1.171999999999997</v>
      </c>
      <c r="Y23" s="8"/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41">
        <v>17.7</v>
      </c>
      <c r="O24" s="112">
        <v>93.788</v>
      </c>
      <c r="P24" s="112">
        <v>96.51</v>
      </c>
      <c r="Q24" s="113">
        <v>96.991</v>
      </c>
      <c r="R24" s="10"/>
      <c r="S24" s="84"/>
      <c r="T24" s="8"/>
      <c r="U24" s="41">
        <v>17.7</v>
      </c>
      <c r="V24" s="8">
        <f>O24-Summary_Tables!B$33</f>
        <v>1.387999999999991</v>
      </c>
      <c r="W24" s="8">
        <f>P24-Summary_Tables!C$33</f>
        <v>0.9000000000000057</v>
      </c>
      <c r="X24" s="42">
        <f>Q24-Summary_Tables!D$33</f>
        <v>1.1809999999999974</v>
      </c>
      <c r="Y24" s="8"/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41">
        <v>20</v>
      </c>
      <c r="O25" s="112">
        <v>93.811</v>
      </c>
      <c r="P25" s="112">
        <v>96.534</v>
      </c>
      <c r="Q25" s="113">
        <v>97.016</v>
      </c>
      <c r="R25" s="10"/>
      <c r="S25" s="84"/>
      <c r="T25" s="8"/>
      <c r="U25" s="41">
        <v>20</v>
      </c>
      <c r="V25" s="8">
        <f>O25-Summary_Tables!B$33</f>
        <v>1.4110000000000014</v>
      </c>
      <c r="W25" s="8">
        <f>P25-Summary_Tables!C$33</f>
        <v>0.9240000000000066</v>
      </c>
      <c r="X25" s="42">
        <f>Q25-Summary_Tables!D$33</f>
        <v>1.206000000000003</v>
      </c>
      <c r="Y25" s="8"/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41">
        <v>23</v>
      </c>
      <c r="O26" s="112">
        <v>93.839</v>
      </c>
      <c r="P26" s="112">
        <v>96.564</v>
      </c>
      <c r="Q26" s="113">
        <v>97.047</v>
      </c>
      <c r="R26" s="10"/>
      <c r="S26" s="84"/>
      <c r="T26" s="8"/>
      <c r="U26" s="41">
        <v>23</v>
      </c>
      <c r="V26" s="8">
        <f>O26-Summary_Tables!B$33</f>
        <v>1.438999999999993</v>
      </c>
      <c r="W26" s="8">
        <f>P26-Summary_Tables!C$33</f>
        <v>0.9539999999999935</v>
      </c>
      <c r="X26" s="42">
        <f>Q26-Summary_Tables!D$33</f>
        <v>1.2369999999999948</v>
      </c>
      <c r="Y26" s="8"/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41">
        <v>25</v>
      </c>
      <c r="O27" s="112">
        <v>93.857</v>
      </c>
      <c r="P27" s="112">
        <v>96.582</v>
      </c>
      <c r="Q27" s="113">
        <v>97.066</v>
      </c>
      <c r="R27" s="10"/>
      <c r="S27" s="84"/>
      <c r="T27" s="8"/>
      <c r="U27" s="41">
        <v>25</v>
      </c>
      <c r="V27" s="8">
        <f>O27-Summary_Tables!B$33</f>
        <v>1.4569999999999936</v>
      </c>
      <c r="W27" s="8">
        <f>P27-Summary_Tables!C$33</f>
        <v>0.9719999999999942</v>
      </c>
      <c r="X27" s="42">
        <f>Q27-Summary_Tables!D$33</f>
        <v>1.2560000000000002</v>
      </c>
      <c r="Y27" s="8"/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41">
        <v>28.6</v>
      </c>
      <c r="O28" s="112">
        <v>93.885</v>
      </c>
      <c r="P28" s="112">
        <v>96.612</v>
      </c>
      <c r="Q28" s="113">
        <v>97.097</v>
      </c>
      <c r="R28" s="10"/>
      <c r="S28" s="84"/>
      <c r="T28" s="8"/>
      <c r="U28" s="41">
        <v>28.6</v>
      </c>
      <c r="V28" s="8">
        <f>O28-Summary_Tables!B$33</f>
        <v>1.4849999999999994</v>
      </c>
      <c r="W28" s="8">
        <f>P28-Summary_Tables!C$33</f>
        <v>1.0019999999999953</v>
      </c>
      <c r="X28" s="42">
        <f>Q28-Summary_Tables!D$33</f>
        <v>1.286999999999992</v>
      </c>
      <c r="Y28" s="8"/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41">
        <v>33.9</v>
      </c>
      <c r="O29" s="112">
        <v>93.921</v>
      </c>
      <c r="P29" s="112">
        <v>96.648</v>
      </c>
      <c r="Q29" s="113">
        <v>97.138</v>
      </c>
      <c r="R29" s="10"/>
      <c r="S29" s="84"/>
      <c r="T29" s="8"/>
      <c r="U29" s="41">
        <v>33.9</v>
      </c>
      <c r="V29" s="8">
        <f>O29-Summary_Tables!B$33</f>
        <v>1.5210000000000008</v>
      </c>
      <c r="W29" s="8">
        <f>P29-Summary_Tables!C$33</f>
        <v>1.0379999999999967</v>
      </c>
      <c r="X29" s="42">
        <f>Q29-Summary_Tables!D$33</f>
        <v>1.328000000000003</v>
      </c>
      <c r="Y29" s="8"/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41">
        <v>40</v>
      </c>
      <c r="O30" s="112">
        <v>93.958</v>
      </c>
      <c r="P30" s="112">
        <v>96.69</v>
      </c>
      <c r="Q30" s="113">
        <v>97.182</v>
      </c>
      <c r="R30" s="10"/>
      <c r="S30" s="84"/>
      <c r="T30" s="8"/>
      <c r="U30" s="41">
        <v>40</v>
      </c>
      <c r="V30" s="8">
        <f>O30-Summary_Tables!B$33</f>
        <v>1.5579999999999927</v>
      </c>
      <c r="W30" s="8">
        <f>P30-Summary_Tables!C$33</f>
        <v>1.0799999999999983</v>
      </c>
      <c r="X30" s="42">
        <f>Q30-Summary_Tables!D$33</f>
        <v>1.3719999999999999</v>
      </c>
      <c r="Y30" s="8"/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41">
        <v>45</v>
      </c>
      <c r="O31" s="112">
        <v>93.985</v>
      </c>
      <c r="P31" s="112">
        <v>96.719</v>
      </c>
      <c r="Q31" s="113">
        <v>97.212</v>
      </c>
      <c r="R31" s="10"/>
      <c r="S31" s="84"/>
      <c r="T31" s="8"/>
      <c r="U31" s="41">
        <v>45</v>
      </c>
      <c r="V31" s="8">
        <f>O31-Summary_Tables!B$33</f>
        <v>1.5849999999999937</v>
      </c>
      <c r="W31" s="8">
        <f>P31-Summary_Tables!C$33</f>
        <v>1.1089999999999947</v>
      </c>
      <c r="X31" s="42">
        <f>Q31-Summary_Tables!D$33</f>
        <v>1.402000000000001</v>
      </c>
      <c r="Y31" s="8"/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36">
        <v>52.5</v>
      </c>
      <c r="O32" s="114">
        <v>94.022</v>
      </c>
      <c r="P32" s="114">
        <v>96.755</v>
      </c>
      <c r="Q32" s="115">
        <v>97.253</v>
      </c>
      <c r="R32" s="10"/>
      <c r="S32" s="84"/>
      <c r="T32" s="8"/>
      <c r="U32" s="36">
        <v>52.5</v>
      </c>
      <c r="V32" s="43">
        <f>O32-Summary_Tables!B$33</f>
        <v>1.6219999999999999</v>
      </c>
      <c r="W32" s="43">
        <f>P32-Summary_Tables!C$33</f>
        <v>1.144999999999996</v>
      </c>
      <c r="X32" s="44">
        <f>Q32-Summary_Tables!D$33</f>
        <v>1.4429999999999978</v>
      </c>
      <c r="Y32" s="8"/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0" t="s">
        <v>22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3.5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1 WSEL ",Summary_Tables!B17," ","cfs")</f>
        <v>Mid 1 WSEL 10.3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CONCATENATE("Mid 2 WSEL ",Summary_Tables!B18," ","cfs")</f>
        <v>Mid 2 WSEL 23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WSEL ",Summary_Tables!B19," ","cfs")</f>
        <v>High WSEL 33.9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1">
      <selection activeCell="O83" sqref="O83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68" t="s">
        <v>22</v>
      </c>
      <c r="O3" s="11"/>
      <c r="P3" s="11"/>
      <c r="Q3" s="11"/>
    </row>
    <row r="4" spans="14:17" ht="12.75">
      <c r="N4" s="11" t="str">
        <f>CONCATENATE(Summary_Tables!B19," cfs WSEL")</f>
        <v>33.9 cfs WSEL</v>
      </c>
      <c r="O4" s="11"/>
      <c r="P4" s="11"/>
      <c r="Q4" s="11"/>
    </row>
    <row r="5" spans="14:17" ht="12.75">
      <c r="N5" s="11" t="str">
        <f>CONCATENATE(Summary_Tables!B18," cfs WSEL")</f>
        <v>23 cfs WSEL</v>
      </c>
      <c r="O5" s="11"/>
      <c r="P5" s="11"/>
      <c r="Q5" s="11"/>
    </row>
    <row r="6" spans="14:17" ht="12.75">
      <c r="N6" s="11" t="str">
        <f>CONCATENATE(Summary_Tables!B17," cfs WSEL")</f>
        <v>10.3 cfs WSEL</v>
      </c>
      <c r="O6" s="11"/>
      <c r="P6" s="11"/>
      <c r="Q6" s="11"/>
    </row>
    <row r="7" spans="14:17" ht="12.75">
      <c r="N7" s="11" t="str">
        <f>CONCATENATE(Summary_Tables!B16," cfs WSEL")</f>
        <v>3.5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64"/>
  <sheetViews>
    <sheetView zoomScale="85" zoomScaleNormal="85" workbookViewId="0" topLeftCell="A1">
      <selection activeCell="AH47" sqref="AH47:AM48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5" t="s">
        <v>30</v>
      </c>
    </row>
    <row r="2" spans="1:40" ht="12.75" customHeight="1">
      <c r="A2" s="1"/>
      <c r="C2" s="48"/>
      <c r="D2" s="11">
        <f>MIN(C14:C104)</f>
        <v>1.4</v>
      </c>
      <c r="E2">
        <v>93.35</v>
      </c>
      <c r="F2">
        <v>93.4</v>
      </c>
      <c r="G2">
        <v>93.44</v>
      </c>
      <c r="H2">
        <v>93.47</v>
      </c>
      <c r="I2">
        <v>93.49</v>
      </c>
      <c r="J2">
        <v>93.51</v>
      </c>
      <c r="K2">
        <v>93.53</v>
      </c>
      <c r="L2">
        <v>93.55</v>
      </c>
      <c r="M2">
        <v>93.56</v>
      </c>
      <c r="N2">
        <v>93.59</v>
      </c>
      <c r="O2">
        <v>93.62</v>
      </c>
      <c r="P2">
        <v>93.63</v>
      </c>
      <c r="Q2">
        <v>93.66</v>
      </c>
      <c r="R2">
        <v>93.68</v>
      </c>
      <c r="S2">
        <v>93.69</v>
      </c>
      <c r="T2">
        <v>93.71</v>
      </c>
      <c r="U2">
        <v>93.73</v>
      </c>
      <c r="V2">
        <v>93.74</v>
      </c>
      <c r="W2">
        <v>93.76</v>
      </c>
      <c r="X2">
        <v>93.77</v>
      </c>
      <c r="Y2">
        <v>93.78</v>
      </c>
      <c r="Z2">
        <v>93.79</v>
      </c>
      <c r="AA2">
        <v>93.81</v>
      </c>
      <c r="AB2">
        <v>93.84</v>
      </c>
      <c r="AC2">
        <v>93.86</v>
      </c>
      <c r="AD2">
        <v>93.89</v>
      </c>
      <c r="AE2">
        <v>93.92</v>
      </c>
      <c r="AF2">
        <v>93.96</v>
      </c>
      <c r="AG2">
        <v>93.99</v>
      </c>
      <c r="AH2">
        <v>94.02</v>
      </c>
      <c r="AI2">
        <v>94.08</v>
      </c>
      <c r="AJ2">
        <v>94.12</v>
      </c>
      <c r="AK2">
        <v>94.18</v>
      </c>
      <c r="AL2">
        <v>94.23</v>
      </c>
      <c r="AM2">
        <v>94.27</v>
      </c>
      <c r="AN2" s="49">
        <f>Summary_Tables!B33</f>
        <v>92.4</v>
      </c>
    </row>
    <row r="3" spans="1:40" ht="12.75">
      <c r="A3" s="1"/>
      <c r="C3" s="48"/>
      <c r="D3" s="11">
        <f>MAX(C14:C104)</f>
        <v>76.4</v>
      </c>
      <c r="E3">
        <v>93.35</v>
      </c>
      <c r="F3">
        <v>93.4</v>
      </c>
      <c r="G3">
        <v>93.44</v>
      </c>
      <c r="H3">
        <v>93.47</v>
      </c>
      <c r="I3">
        <v>93.49</v>
      </c>
      <c r="J3">
        <v>93.51</v>
      </c>
      <c r="K3">
        <v>93.53</v>
      </c>
      <c r="L3">
        <v>93.55</v>
      </c>
      <c r="M3">
        <v>93.56</v>
      </c>
      <c r="N3">
        <v>93.59</v>
      </c>
      <c r="O3">
        <v>93.62</v>
      </c>
      <c r="P3">
        <v>93.63</v>
      </c>
      <c r="Q3">
        <v>93.66</v>
      </c>
      <c r="R3">
        <v>93.68</v>
      </c>
      <c r="S3">
        <v>93.69</v>
      </c>
      <c r="T3">
        <v>93.71</v>
      </c>
      <c r="U3">
        <v>93.73</v>
      </c>
      <c r="V3">
        <v>93.74</v>
      </c>
      <c r="W3">
        <v>93.76</v>
      </c>
      <c r="X3">
        <v>93.77</v>
      </c>
      <c r="Y3">
        <v>93.78</v>
      </c>
      <c r="Z3">
        <v>93.79</v>
      </c>
      <c r="AA3">
        <v>93.81</v>
      </c>
      <c r="AB3">
        <v>93.84</v>
      </c>
      <c r="AC3">
        <v>93.86</v>
      </c>
      <c r="AD3">
        <v>93.89</v>
      </c>
      <c r="AE3">
        <v>93.92</v>
      </c>
      <c r="AF3">
        <v>93.96</v>
      </c>
      <c r="AG3">
        <v>93.99</v>
      </c>
      <c r="AH3">
        <v>94.02</v>
      </c>
      <c r="AI3">
        <v>94.08</v>
      </c>
      <c r="AJ3">
        <v>94.12</v>
      </c>
      <c r="AK3">
        <v>94.18</v>
      </c>
      <c r="AL3">
        <v>94.23</v>
      </c>
      <c r="AM3">
        <v>94.27</v>
      </c>
      <c r="AN3" s="49">
        <f>Summary_Tables!B33</f>
        <v>92.4</v>
      </c>
    </row>
    <row r="4" spans="1:39" ht="12.75">
      <c r="A4" s="1"/>
      <c r="C4" s="138" t="s">
        <v>31</v>
      </c>
      <c r="D4" s="50" t="s">
        <v>32</v>
      </c>
      <c r="E4" s="5">
        <v>1</v>
      </c>
      <c r="F4" s="5">
        <v>1.5</v>
      </c>
      <c r="G4" s="5">
        <v>2</v>
      </c>
      <c r="H4" s="5">
        <v>2.5</v>
      </c>
      <c r="I4" s="5">
        <v>3</v>
      </c>
      <c r="J4" s="5">
        <v>3.5</v>
      </c>
      <c r="K4" s="5">
        <v>4</v>
      </c>
      <c r="L4" s="5">
        <v>4.5</v>
      </c>
      <c r="M4" s="5">
        <v>5</v>
      </c>
      <c r="N4" s="5">
        <v>6</v>
      </c>
      <c r="O4" s="5">
        <v>7.4</v>
      </c>
      <c r="P4" s="5">
        <v>8</v>
      </c>
      <c r="Q4" s="5">
        <v>9</v>
      </c>
      <c r="R4" s="5">
        <v>10.3</v>
      </c>
      <c r="S4" s="5">
        <v>11</v>
      </c>
      <c r="T4" s="5">
        <v>12</v>
      </c>
      <c r="U4" s="5">
        <v>13</v>
      </c>
      <c r="V4" s="5">
        <v>14</v>
      </c>
      <c r="W4" s="5">
        <v>15</v>
      </c>
      <c r="X4" s="5">
        <v>16</v>
      </c>
      <c r="Y4" s="5">
        <v>17</v>
      </c>
      <c r="Z4" s="5">
        <v>17.7</v>
      </c>
      <c r="AA4" s="5">
        <v>20</v>
      </c>
      <c r="AB4" s="5">
        <v>23</v>
      </c>
      <c r="AC4" s="5">
        <v>25</v>
      </c>
      <c r="AD4" s="5">
        <v>28.6</v>
      </c>
      <c r="AE4" s="5">
        <v>33.9</v>
      </c>
      <c r="AF4" s="5">
        <v>40</v>
      </c>
      <c r="AG4" s="5">
        <v>45</v>
      </c>
      <c r="AH4" s="5">
        <v>52.5</v>
      </c>
      <c r="AI4" s="68">
        <v>65</v>
      </c>
      <c r="AJ4" s="5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17</v>
      </c>
      <c r="F5">
        <v>17</v>
      </c>
      <c r="G5">
        <v>18</v>
      </c>
      <c r="H5">
        <v>19</v>
      </c>
      <c r="I5">
        <v>19</v>
      </c>
      <c r="J5">
        <v>19</v>
      </c>
      <c r="K5">
        <v>19</v>
      </c>
      <c r="L5">
        <v>19</v>
      </c>
      <c r="M5">
        <v>19</v>
      </c>
      <c r="N5">
        <v>19</v>
      </c>
      <c r="O5">
        <v>19</v>
      </c>
      <c r="P5">
        <v>20</v>
      </c>
      <c r="Q5">
        <v>20</v>
      </c>
      <c r="R5">
        <v>20</v>
      </c>
      <c r="S5">
        <v>20</v>
      </c>
      <c r="T5">
        <v>20</v>
      </c>
      <c r="U5">
        <v>20</v>
      </c>
      <c r="V5">
        <v>20</v>
      </c>
      <c r="W5">
        <v>20</v>
      </c>
      <c r="X5">
        <v>20</v>
      </c>
      <c r="Y5">
        <v>21</v>
      </c>
      <c r="Z5">
        <v>21</v>
      </c>
      <c r="AA5">
        <v>21</v>
      </c>
      <c r="AB5">
        <v>21</v>
      </c>
      <c r="AC5">
        <v>21</v>
      </c>
      <c r="AD5">
        <v>21</v>
      </c>
      <c r="AE5">
        <v>21</v>
      </c>
      <c r="AF5">
        <v>21</v>
      </c>
      <c r="AG5">
        <v>21</v>
      </c>
      <c r="AH5">
        <v>21</v>
      </c>
      <c r="AI5">
        <v>22</v>
      </c>
      <c r="AJ5">
        <v>22</v>
      </c>
      <c r="AK5">
        <v>22</v>
      </c>
      <c r="AL5">
        <v>22</v>
      </c>
      <c r="AM5">
        <v>22</v>
      </c>
    </row>
    <row r="6" spans="1:39" ht="12.75">
      <c r="A6" s="1"/>
      <c r="C6" s="138"/>
      <c r="D6" s="51" t="s">
        <v>34</v>
      </c>
      <c r="E6">
        <v>19.2</v>
      </c>
      <c r="F6">
        <v>20.54</v>
      </c>
      <c r="G6">
        <v>21.18</v>
      </c>
      <c r="H6">
        <v>21.41</v>
      </c>
      <c r="I6">
        <v>21.57</v>
      </c>
      <c r="J6">
        <v>21.72</v>
      </c>
      <c r="K6">
        <v>21.85</v>
      </c>
      <c r="L6">
        <v>21.96</v>
      </c>
      <c r="M6">
        <v>22.07</v>
      </c>
      <c r="N6">
        <v>22.26</v>
      </c>
      <c r="O6">
        <v>22.49</v>
      </c>
      <c r="P6">
        <v>22.61</v>
      </c>
      <c r="Q6">
        <v>22.92</v>
      </c>
      <c r="R6">
        <v>23.27</v>
      </c>
      <c r="S6">
        <v>23.43</v>
      </c>
      <c r="T6">
        <v>23.67</v>
      </c>
      <c r="U6">
        <v>23.89</v>
      </c>
      <c r="V6">
        <v>24.1</v>
      </c>
      <c r="W6">
        <v>24.29</v>
      </c>
      <c r="X6">
        <v>24.48</v>
      </c>
      <c r="Y6">
        <v>24.65</v>
      </c>
      <c r="Z6">
        <v>24.68</v>
      </c>
      <c r="AA6">
        <v>24.78</v>
      </c>
      <c r="AB6">
        <v>24.91</v>
      </c>
      <c r="AC6">
        <v>24.99</v>
      </c>
      <c r="AD6">
        <v>25.11</v>
      </c>
      <c r="AE6">
        <v>25.28</v>
      </c>
      <c r="AF6">
        <v>25.44</v>
      </c>
      <c r="AG6">
        <v>25.56</v>
      </c>
      <c r="AH6">
        <v>25.73</v>
      </c>
      <c r="AI6">
        <v>26.04</v>
      </c>
      <c r="AJ6">
        <v>26.32</v>
      </c>
      <c r="AK6">
        <v>26.68</v>
      </c>
      <c r="AL6">
        <v>27.01</v>
      </c>
      <c r="AM6">
        <v>27.22</v>
      </c>
    </row>
    <row r="7" spans="1:39" ht="12.75">
      <c r="A7" s="1"/>
      <c r="C7" s="138"/>
      <c r="D7" s="51" t="s">
        <v>35</v>
      </c>
      <c r="E7">
        <v>6.9</v>
      </c>
      <c r="F7">
        <v>7.84</v>
      </c>
      <c r="G7">
        <v>8.5</v>
      </c>
      <c r="H7">
        <v>9.03</v>
      </c>
      <c r="I7">
        <v>9.47</v>
      </c>
      <c r="J7">
        <v>9.87</v>
      </c>
      <c r="K7">
        <v>10.24</v>
      </c>
      <c r="L7">
        <v>10.57</v>
      </c>
      <c r="M7">
        <v>10.86</v>
      </c>
      <c r="N7">
        <v>11.38</v>
      </c>
      <c r="O7">
        <v>12.05</v>
      </c>
      <c r="P7">
        <v>12.31</v>
      </c>
      <c r="Q7">
        <v>12.75</v>
      </c>
      <c r="R7">
        <v>13.26</v>
      </c>
      <c r="S7">
        <v>13.5</v>
      </c>
      <c r="T7">
        <v>13.86</v>
      </c>
      <c r="U7">
        <v>14.19</v>
      </c>
      <c r="V7">
        <v>14.51</v>
      </c>
      <c r="W7">
        <v>14.81</v>
      </c>
      <c r="X7">
        <v>15.09</v>
      </c>
      <c r="Y7">
        <v>15.37</v>
      </c>
      <c r="Z7">
        <v>15.52</v>
      </c>
      <c r="AA7">
        <v>16.02</v>
      </c>
      <c r="AB7">
        <v>16.63</v>
      </c>
      <c r="AC7">
        <v>17.03</v>
      </c>
      <c r="AD7">
        <v>17.65</v>
      </c>
      <c r="AE7">
        <v>18.45</v>
      </c>
      <c r="AF7">
        <v>19.27</v>
      </c>
      <c r="AG7">
        <v>19.88</v>
      </c>
      <c r="AH7">
        <v>20.72</v>
      </c>
      <c r="AI7">
        <v>21.93</v>
      </c>
      <c r="AJ7">
        <v>22.97</v>
      </c>
      <c r="AK7">
        <v>24.32</v>
      </c>
      <c r="AL7">
        <v>25.63</v>
      </c>
      <c r="AM7">
        <v>26.44</v>
      </c>
    </row>
    <row r="8" spans="1:39" ht="12.75">
      <c r="A8" s="1"/>
      <c r="C8" s="138"/>
      <c r="D8" s="52" t="s">
        <v>36</v>
      </c>
      <c r="E8">
        <v>17.07</v>
      </c>
      <c r="F8">
        <v>18.25</v>
      </c>
      <c r="G8">
        <v>18.79</v>
      </c>
      <c r="H8">
        <v>18.96</v>
      </c>
      <c r="I8">
        <v>19.08</v>
      </c>
      <c r="J8">
        <v>19.19</v>
      </c>
      <c r="K8">
        <v>19.29</v>
      </c>
      <c r="L8">
        <v>19.38</v>
      </c>
      <c r="M8">
        <v>19.45</v>
      </c>
      <c r="N8">
        <v>19.59</v>
      </c>
      <c r="O8">
        <v>19.77</v>
      </c>
      <c r="P8">
        <v>19.87</v>
      </c>
      <c r="Q8">
        <v>20.15</v>
      </c>
      <c r="R8">
        <v>20.47</v>
      </c>
      <c r="S8">
        <v>20.63</v>
      </c>
      <c r="T8">
        <v>20.84</v>
      </c>
      <c r="U8">
        <v>21.05</v>
      </c>
      <c r="V8">
        <v>21.24</v>
      </c>
      <c r="W8">
        <v>21.42</v>
      </c>
      <c r="X8">
        <v>21.59</v>
      </c>
      <c r="Y8">
        <v>21.74</v>
      </c>
      <c r="Z8">
        <v>21.77</v>
      </c>
      <c r="AA8">
        <v>21.86</v>
      </c>
      <c r="AB8">
        <v>21.97</v>
      </c>
      <c r="AC8">
        <v>22.04</v>
      </c>
      <c r="AD8">
        <v>22.15</v>
      </c>
      <c r="AE8">
        <v>22.29</v>
      </c>
      <c r="AF8">
        <v>22.43</v>
      </c>
      <c r="AG8">
        <v>22.54</v>
      </c>
      <c r="AH8">
        <v>22.68</v>
      </c>
      <c r="AI8">
        <v>22.98</v>
      </c>
      <c r="AJ8">
        <v>23.24</v>
      </c>
      <c r="AK8">
        <v>23.57</v>
      </c>
      <c r="AL8">
        <v>23.89</v>
      </c>
      <c r="AM8">
        <v>24.09</v>
      </c>
    </row>
    <row r="9" spans="1:39" ht="12.75">
      <c r="A9" s="1"/>
      <c r="C9" s="138"/>
      <c r="D9" s="52" t="s">
        <v>37</v>
      </c>
      <c r="E9">
        <v>0.36</v>
      </c>
      <c r="F9">
        <v>0.38</v>
      </c>
      <c r="G9">
        <v>0.4</v>
      </c>
      <c r="H9">
        <v>0.42</v>
      </c>
      <c r="I9">
        <v>0.44</v>
      </c>
      <c r="J9">
        <v>0.45</v>
      </c>
      <c r="K9">
        <v>0.47</v>
      </c>
      <c r="L9">
        <v>0.48</v>
      </c>
      <c r="M9">
        <v>0.49</v>
      </c>
      <c r="N9">
        <v>0.51</v>
      </c>
      <c r="O9">
        <v>0.54</v>
      </c>
      <c r="P9">
        <v>0.54</v>
      </c>
      <c r="Q9">
        <v>0.56</v>
      </c>
      <c r="R9">
        <v>0.57</v>
      </c>
      <c r="S9">
        <v>0.58</v>
      </c>
      <c r="T9">
        <v>0.59</v>
      </c>
      <c r="U9">
        <v>0.59</v>
      </c>
      <c r="V9">
        <v>0.6</v>
      </c>
      <c r="W9">
        <v>0.61</v>
      </c>
      <c r="X9">
        <v>0.62</v>
      </c>
      <c r="Y9">
        <v>0.62</v>
      </c>
      <c r="Z9">
        <v>0.63</v>
      </c>
      <c r="AA9">
        <v>0.65</v>
      </c>
      <c r="AB9">
        <v>0.67</v>
      </c>
      <c r="AC9">
        <v>0.68</v>
      </c>
      <c r="AD9">
        <v>0.7</v>
      </c>
      <c r="AE9">
        <v>0.73</v>
      </c>
      <c r="AF9">
        <v>0.76</v>
      </c>
      <c r="AG9">
        <v>0.78</v>
      </c>
      <c r="AH9">
        <v>0.81</v>
      </c>
      <c r="AI9">
        <v>0.84</v>
      </c>
      <c r="AJ9">
        <v>0.87</v>
      </c>
      <c r="AK9">
        <v>0.91</v>
      </c>
      <c r="AL9">
        <v>0.95</v>
      </c>
      <c r="AM9">
        <v>0.97</v>
      </c>
    </row>
    <row r="10" spans="1:39" ht="12.75">
      <c r="A10" s="1"/>
      <c r="C10" s="138"/>
      <c r="D10" s="52" t="s">
        <v>38</v>
      </c>
      <c r="E10">
        <v>0.4</v>
      </c>
      <c r="F10">
        <v>0.43</v>
      </c>
      <c r="G10">
        <v>0.45</v>
      </c>
      <c r="H10">
        <v>0.48</v>
      </c>
      <c r="I10">
        <v>0.5</v>
      </c>
      <c r="J10">
        <v>0.51</v>
      </c>
      <c r="K10">
        <v>0.53</v>
      </c>
      <c r="L10">
        <v>0.55</v>
      </c>
      <c r="M10">
        <v>0.56</v>
      </c>
      <c r="N10">
        <v>0.58</v>
      </c>
      <c r="O10">
        <v>0.61</v>
      </c>
      <c r="P10">
        <v>0.62</v>
      </c>
      <c r="Q10">
        <v>0.63</v>
      </c>
      <c r="R10">
        <v>0.65</v>
      </c>
      <c r="S10">
        <v>0.65</v>
      </c>
      <c r="T10">
        <v>0.66</v>
      </c>
      <c r="U10">
        <v>0.67</v>
      </c>
      <c r="V10">
        <v>0.68</v>
      </c>
      <c r="W10">
        <v>0.69</v>
      </c>
      <c r="X10">
        <v>0.7</v>
      </c>
      <c r="Y10">
        <v>0.71</v>
      </c>
      <c r="Z10">
        <v>0.71</v>
      </c>
      <c r="AA10">
        <v>0.73</v>
      </c>
      <c r="AB10">
        <v>0.76</v>
      </c>
      <c r="AC10">
        <v>0.77</v>
      </c>
      <c r="AD10">
        <v>0.8</v>
      </c>
      <c r="AE10">
        <v>0.83</v>
      </c>
      <c r="AF10">
        <v>0.86</v>
      </c>
      <c r="AG10">
        <v>0.88</v>
      </c>
      <c r="AH10">
        <v>0.91</v>
      </c>
      <c r="AI10">
        <v>0.95</v>
      </c>
      <c r="AJ10">
        <v>0.99</v>
      </c>
      <c r="AK10">
        <v>1.03</v>
      </c>
      <c r="AL10">
        <v>1.07</v>
      </c>
      <c r="AM10">
        <v>1.1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>
        <v>1.4</v>
      </c>
      <c r="D14" s="77">
        <v>100.74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29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>
        <v>5.6</v>
      </c>
      <c r="D15" s="77">
        <v>99.23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>
        <v>13.5</v>
      </c>
      <c r="D16" s="77">
        <v>97.06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>
        <v>26</v>
      </c>
      <c r="D17" s="77">
        <v>95.64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>
        <v>30.9</v>
      </c>
      <c r="D18" s="77">
        <v>94.34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</c>
      <c r="AJ18" s="55">
        <f t="shared" si="2"/>
      </c>
      <c r="AK18" s="55">
        <f t="shared" si="2"/>
      </c>
      <c r="AL18" s="55">
        <f t="shared" si="2"/>
      </c>
      <c r="AM18" s="55">
        <f t="shared" si="2"/>
      </c>
    </row>
    <row r="19" spans="1:39" ht="12.75">
      <c r="A19" s="1"/>
      <c r="C19">
        <v>35.5</v>
      </c>
      <c r="D19" s="77">
        <v>94.46</v>
      </c>
      <c r="E19" s="55">
        <f t="shared" si="0"/>
      </c>
      <c r="F19" s="55">
        <f t="shared" si="0"/>
      </c>
      <c r="G19" s="55">
        <f t="shared" si="0"/>
      </c>
      <c r="H19" s="55">
        <f t="shared" si="0"/>
      </c>
      <c r="I19" s="55">
        <f t="shared" si="0"/>
      </c>
      <c r="J19" s="55">
        <f t="shared" si="0"/>
      </c>
      <c r="K19" s="55">
        <f t="shared" si="0"/>
      </c>
      <c r="L19" s="55">
        <f t="shared" si="0"/>
      </c>
      <c r="M19" s="55">
        <f t="shared" si="0"/>
      </c>
      <c r="N19" s="55">
        <f t="shared" si="0"/>
      </c>
      <c r="O19" s="55">
        <f t="shared" si="1"/>
      </c>
      <c r="P19" s="55">
        <f t="shared" si="1"/>
      </c>
      <c r="Q19" s="55">
        <f t="shared" si="1"/>
      </c>
      <c r="R19" s="55">
        <f t="shared" si="1"/>
      </c>
      <c r="S19" s="55">
        <f t="shared" si="1"/>
      </c>
      <c r="T19" s="55">
        <f t="shared" si="1"/>
      </c>
      <c r="U19" s="55">
        <f t="shared" si="1"/>
      </c>
      <c r="V19" s="55">
        <f t="shared" si="1"/>
      </c>
      <c r="W19" s="55">
        <f t="shared" si="1"/>
      </c>
      <c r="X19" s="55">
        <f t="shared" si="1"/>
      </c>
      <c r="Y19" s="55">
        <f t="shared" si="2"/>
      </c>
      <c r="Z19" s="55">
        <f t="shared" si="2"/>
      </c>
      <c r="AA19" s="55">
        <f t="shared" si="2"/>
      </c>
      <c r="AB19" s="55">
        <f t="shared" si="2"/>
      </c>
      <c r="AC19" s="55">
        <f t="shared" si="2"/>
      </c>
      <c r="AD19" s="55">
        <f t="shared" si="2"/>
      </c>
      <c r="AE19" s="55">
        <f t="shared" si="2"/>
      </c>
      <c r="AF19" s="55">
        <f t="shared" si="2"/>
      </c>
      <c r="AG19" s="55">
        <f t="shared" si="2"/>
      </c>
      <c r="AH19" s="55">
        <f t="shared" si="2"/>
      </c>
      <c r="AI19" s="55">
        <f t="shared" si="2"/>
      </c>
      <c r="AJ19" s="55">
        <f t="shared" si="2"/>
      </c>
      <c r="AK19" s="55">
        <f t="shared" si="2"/>
      </c>
      <c r="AL19" s="55">
        <f t="shared" si="2"/>
      </c>
      <c r="AM19" s="55">
        <f t="shared" si="2"/>
      </c>
    </row>
    <row r="20" spans="1:39" ht="12.75">
      <c r="A20" s="1"/>
      <c r="C20">
        <v>39</v>
      </c>
      <c r="D20" s="77">
        <v>93.29</v>
      </c>
      <c r="E20" s="55">
        <f t="shared" si="0"/>
        <v>0.05999999999998806</v>
      </c>
      <c r="F20" s="55">
        <f t="shared" si="0"/>
        <v>0.10999999999999943</v>
      </c>
      <c r="G20" s="55">
        <f t="shared" si="0"/>
        <v>0.14999999999999147</v>
      </c>
      <c r="H20" s="55">
        <f t="shared" si="0"/>
        <v>0.1799999999999926</v>
      </c>
      <c r="I20" s="55">
        <f t="shared" si="0"/>
        <v>0.19999999999998863</v>
      </c>
      <c r="J20" s="55">
        <f t="shared" si="0"/>
        <v>0.21999999999999886</v>
      </c>
      <c r="K20" s="55">
        <f t="shared" si="0"/>
        <v>0.23999999999999488</v>
      </c>
      <c r="L20" s="55">
        <f t="shared" si="0"/>
        <v>0.2599999999999909</v>
      </c>
      <c r="M20" s="55">
        <f t="shared" si="0"/>
        <v>0.269999999999996</v>
      </c>
      <c r="N20" s="55">
        <f t="shared" si="0"/>
        <v>0.29999999999999716</v>
      </c>
      <c r="O20" s="55">
        <f t="shared" si="1"/>
        <v>0.3299999999999983</v>
      </c>
      <c r="P20" s="55">
        <f t="shared" si="1"/>
        <v>0.3399999999999892</v>
      </c>
      <c r="Q20" s="55">
        <f t="shared" si="1"/>
        <v>0.36999999999999034</v>
      </c>
      <c r="R20" s="55">
        <f t="shared" si="1"/>
        <v>0.39000000000000057</v>
      </c>
      <c r="S20" s="55">
        <f t="shared" si="1"/>
        <v>0.3999999999999915</v>
      </c>
      <c r="T20" s="55">
        <f t="shared" si="1"/>
        <v>0.4199999999999875</v>
      </c>
      <c r="U20" s="55">
        <f t="shared" si="1"/>
        <v>0.4399999999999977</v>
      </c>
      <c r="V20" s="55">
        <f t="shared" si="1"/>
        <v>0.44999999999998863</v>
      </c>
      <c r="W20" s="55">
        <f t="shared" si="1"/>
        <v>0.46999999999999886</v>
      </c>
      <c r="X20" s="55">
        <f t="shared" si="1"/>
        <v>0.47999999999998977</v>
      </c>
      <c r="Y20" s="55">
        <f t="shared" si="2"/>
        <v>0.4899999999999949</v>
      </c>
      <c r="Z20" s="55">
        <f t="shared" si="2"/>
        <v>0.5</v>
      </c>
      <c r="AA20" s="55">
        <f t="shared" si="2"/>
        <v>0.519999999999996</v>
      </c>
      <c r="AB20" s="55">
        <f t="shared" si="2"/>
        <v>0.5499999999999972</v>
      </c>
      <c r="AC20" s="55">
        <f t="shared" si="2"/>
        <v>0.5699999999999932</v>
      </c>
      <c r="AD20" s="55">
        <f t="shared" si="2"/>
        <v>0.5999999999999943</v>
      </c>
      <c r="AE20" s="55">
        <f t="shared" si="2"/>
        <v>0.6299999999999955</v>
      </c>
      <c r="AF20" s="55">
        <f t="shared" si="2"/>
        <v>0.6699999999999875</v>
      </c>
      <c r="AG20" s="55">
        <f t="shared" si="2"/>
        <v>0.6999999999999886</v>
      </c>
      <c r="AH20" s="55">
        <f t="shared" si="2"/>
        <v>0.7299999999999898</v>
      </c>
      <c r="AI20" s="55">
        <f t="shared" si="2"/>
        <v>0.789999999999992</v>
      </c>
      <c r="AJ20" s="55">
        <f t="shared" si="2"/>
        <v>0.8299999999999983</v>
      </c>
      <c r="AK20" s="55">
        <f t="shared" si="2"/>
        <v>0.8900000000000006</v>
      </c>
      <c r="AL20" s="55">
        <f t="shared" si="2"/>
        <v>0.9399999999999977</v>
      </c>
      <c r="AM20" s="55">
        <f t="shared" si="2"/>
        <v>0.9799999999999898</v>
      </c>
    </row>
    <row r="21" spans="1:39" ht="12.75">
      <c r="A21" s="1"/>
      <c r="C21">
        <v>42.3</v>
      </c>
      <c r="D21" s="77">
        <v>93.23</v>
      </c>
      <c r="E21" s="55">
        <f t="shared" si="0"/>
        <v>0.11999999999999034</v>
      </c>
      <c r="F21" s="55">
        <f t="shared" si="0"/>
        <v>0.1700000000000017</v>
      </c>
      <c r="G21" s="55">
        <f t="shared" si="0"/>
        <v>0.20999999999999375</v>
      </c>
      <c r="H21" s="55">
        <f t="shared" si="0"/>
        <v>0.23999999999999488</v>
      </c>
      <c r="I21" s="55">
        <f t="shared" si="0"/>
        <v>0.2599999999999909</v>
      </c>
      <c r="J21" s="55">
        <f t="shared" si="0"/>
        <v>0.28000000000000114</v>
      </c>
      <c r="K21" s="55">
        <f t="shared" si="0"/>
        <v>0.29999999999999716</v>
      </c>
      <c r="L21" s="55">
        <f t="shared" si="0"/>
        <v>0.3199999999999932</v>
      </c>
      <c r="M21" s="55">
        <f t="shared" si="0"/>
        <v>0.3299999999999983</v>
      </c>
      <c r="N21" s="55">
        <f t="shared" si="0"/>
        <v>0.35999999999999943</v>
      </c>
      <c r="O21" s="55">
        <f t="shared" si="1"/>
        <v>0.39000000000000057</v>
      </c>
      <c r="P21" s="55">
        <f t="shared" si="1"/>
        <v>0.3999999999999915</v>
      </c>
      <c r="Q21" s="55">
        <f t="shared" si="1"/>
        <v>0.4299999999999926</v>
      </c>
      <c r="R21" s="55">
        <f t="shared" si="1"/>
        <v>0.45000000000000284</v>
      </c>
      <c r="S21" s="55">
        <f t="shared" si="1"/>
        <v>0.45999999999999375</v>
      </c>
      <c r="T21" s="55">
        <f t="shared" si="1"/>
        <v>0.47999999999998977</v>
      </c>
      <c r="U21" s="55">
        <f t="shared" si="1"/>
        <v>0.5</v>
      </c>
      <c r="V21" s="55">
        <f t="shared" si="1"/>
        <v>0.5099999999999909</v>
      </c>
      <c r="W21" s="55">
        <f t="shared" si="1"/>
        <v>0.5300000000000011</v>
      </c>
      <c r="X21" s="55">
        <f t="shared" si="1"/>
        <v>0.539999999999992</v>
      </c>
      <c r="Y21" s="55">
        <f t="shared" si="2"/>
        <v>0.5499999999999972</v>
      </c>
      <c r="Z21" s="55">
        <f t="shared" si="2"/>
        <v>0.5600000000000023</v>
      </c>
      <c r="AA21" s="55">
        <f t="shared" si="2"/>
        <v>0.5799999999999983</v>
      </c>
      <c r="AB21" s="55">
        <f t="shared" si="2"/>
        <v>0.6099999999999994</v>
      </c>
      <c r="AC21" s="55">
        <f t="shared" si="2"/>
        <v>0.6299999999999955</v>
      </c>
      <c r="AD21" s="55">
        <f t="shared" si="2"/>
        <v>0.6599999999999966</v>
      </c>
      <c r="AE21" s="55">
        <f t="shared" si="2"/>
        <v>0.6899999999999977</v>
      </c>
      <c r="AF21" s="55">
        <f t="shared" si="2"/>
        <v>0.7299999999999898</v>
      </c>
      <c r="AG21" s="55">
        <f t="shared" si="2"/>
        <v>0.7599999999999909</v>
      </c>
      <c r="AH21" s="55">
        <f t="shared" si="2"/>
        <v>0.789999999999992</v>
      </c>
      <c r="AI21" s="55">
        <f t="shared" si="2"/>
        <v>0.8499999999999943</v>
      </c>
      <c r="AJ21" s="55">
        <f t="shared" si="2"/>
        <v>0.8900000000000006</v>
      </c>
      <c r="AK21" s="55">
        <f t="shared" si="2"/>
        <v>0.9500000000000028</v>
      </c>
      <c r="AL21" s="55">
        <f t="shared" si="2"/>
        <v>1</v>
      </c>
      <c r="AM21" s="55">
        <f t="shared" si="2"/>
        <v>1.039999999999992</v>
      </c>
    </row>
    <row r="22" spans="1:39" ht="12.75">
      <c r="A22" s="1"/>
      <c r="C22">
        <v>42.8</v>
      </c>
      <c r="D22" s="77">
        <v>93.78</v>
      </c>
      <c r="E22" s="55">
        <f t="shared" si="0"/>
      </c>
      <c r="F22" s="55">
        <f t="shared" si="0"/>
      </c>
      <c r="G22" s="55">
        <f t="shared" si="0"/>
      </c>
      <c r="H22" s="55">
        <f t="shared" si="0"/>
      </c>
      <c r="I22" s="55">
        <f t="shared" si="0"/>
      </c>
      <c r="J22" s="55">
        <f t="shared" si="0"/>
      </c>
      <c r="K22" s="55">
        <f t="shared" si="0"/>
      </c>
      <c r="L22" s="55">
        <f t="shared" si="0"/>
      </c>
      <c r="M22" s="55">
        <f t="shared" si="0"/>
      </c>
      <c r="N22" s="55">
        <f t="shared" si="0"/>
      </c>
      <c r="O22" s="55">
        <f t="shared" si="1"/>
      </c>
      <c r="P22" s="55">
        <f t="shared" si="1"/>
      </c>
      <c r="Q22" s="55">
        <f t="shared" si="1"/>
      </c>
      <c r="R22" s="55">
        <f t="shared" si="1"/>
      </c>
      <c r="S22" s="55">
        <f t="shared" si="1"/>
      </c>
      <c r="T22" s="55">
        <f t="shared" si="1"/>
      </c>
      <c r="U22" s="55">
        <f t="shared" si="1"/>
      </c>
      <c r="V22" s="55">
        <f t="shared" si="1"/>
      </c>
      <c r="W22" s="55">
        <f t="shared" si="1"/>
      </c>
      <c r="X22" s="55">
        <f t="shared" si="1"/>
      </c>
      <c r="Y22" s="55">
        <f t="shared" si="2"/>
        <v>0</v>
      </c>
      <c r="Z22" s="55">
        <f t="shared" si="2"/>
        <v>0.010000000000005116</v>
      </c>
      <c r="AA22" s="55">
        <f t="shared" si="2"/>
        <v>0.030000000000001137</v>
      </c>
      <c r="AB22" s="55">
        <f t="shared" si="2"/>
        <v>0.060000000000002274</v>
      </c>
      <c r="AC22" s="55">
        <f t="shared" si="2"/>
        <v>0.0799999999999983</v>
      </c>
      <c r="AD22" s="55">
        <f t="shared" si="2"/>
        <v>0.10999999999999943</v>
      </c>
      <c r="AE22" s="55">
        <f t="shared" si="2"/>
        <v>0.14000000000000057</v>
      </c>
      <c r="AF22" s="55">
        <f t="shared" si="2"/>
        <v>0.1799999999999926</v>
      </c>
      <c r="AG22" s="55">
        <f t="shared" si="2"/>
        <v>0.20999999999999375</v>
      </c>
      <c r="AH22" s="55">
        <f t="shared" si="2"/>
        <v>0.23999999999999488</v>
      </c>
      <c r="AI22" s="55">
        <f t="shared" si="2"/>
        <v>0.29999999999999716</v>
      </c>
      <c r="AJ22" s="55">
        <f t="shared" si="2"/>
        <v>0.3400000000000034</v>
      </c>
      <c r="AK22" s="55">
        <f t="shared" si="2"/>
        <v>0.4000000000000057</v>
      </c>
      <c r="AL22" s="55">
        <f t="shared" si="2"/>
        <v>0.45000000000000284</v>
      </c>
      <c r="AM22" s="55">
        <f t="shared" si="2"/>
        <v>0.4899999999999949</v>
      </c>
    </row>
    <row r="23" spans="1:39" ht="12.75">
      <c r="A23" s="1"/>
      <c r="C23">
        <v>44</v>
      </c>
      <c r="D23" s="77">
        <v>93.63</v>
      </c>
      <c r="E23" s="55">
        <f t="shared" si="0"/>
      </c>
      <c r="F23" s="55">
        <f t="shared" si="0"/>
      </c>
      <c r="G23" s="55">
        <f t="shared" si="0"/>
      </c>
      <c r="H23" s="55">
        <f t="shared" si="0"/>
      </c>
      <c r="I23" s="55">
        <f t="shared" si="0"/>
      </c>
      <c r="J23" s="55">
        <f t="shared" si="0"/>
      </c>
      <c r="K23" s="55">
        <f t="shared" si="0"/>
      </c>
      <c r="L23" s="55">
        <f t="shared" si="0"/>
      </c>
      <c r="M23" s="55">
        <f t="shared" si="0"/>
      </c>
      <c r="N23" s="55">
        <f t="shared" si="0"/>
      </c>
      <c r="O23" s="55">
        <f t="shared" si="1"/>
      </c>
      <c r="P23" s="55">
        <f t="shared" si="1"/>
        <v>0</v>
      </c>
      <c r="Q23" s="55">
        <f t="shared" si="1"/>
        <v>0.030000000000001137</v>
      </c>
      <c r="R23" s="55">
        <f t="shared" si="1"/>
        <v>0.05000000000001137</v>
      </c>
      <c r="S23" s="55">
        <f t="shared" si="1"/>
        <v>0.060000000000002274</v>
      </c>
      <c r="T23" s="55">
        <f t="shared" si="1"/>
        <v>0.0799999999999983</v>
      </c>
      <c r="U23" s="55">
        <f t="shared" si="1"/>
        <v>0.10000000000000853</v>
      </c>
      <c r="V23" s="55">
        <f t="shared" si="1"/>
        <v>0.10999999999999943</v>
      </c>
      <c r="W23" s="55">
        <f t="shared" si="1"/>
        <v>0.13000000000000966</v>
      </c>
      <c r="X23" s="55">
        <f t="shared" si="1"/>
        <v>0.14000000000000057</v>
      </c>
      <c r="Y23" s="55">
        <f t="shared" si="2"/>
        <v>0.15000000000000568</v>
      </c>
      <c r="Z23" s="55">
        <f t="shared" si="2"/>
        <v>0.1600000000000108</v>
      </c>
      <c r="AA23" s="55">
        <f t="shared" si="2"/>
        <v>0.18000000000000682</v>
      </c>
      <c r="AB23" s="55">
        <f t="shared" si="2"/>
        <v>0.21000000000000796</v>
      </c>
      <c r="AC23" s="55">
        <f t="shared" si="2"/>
        <v>0.23000000000000398</v>
      </c>
      <c r="AD23" s="55">
        <f t="shared" si="2"/>
        <v>0.2600000000000051</v>
      </c>
      <c r="AE23" s="55">
        <f t="shared" si="2"/>
        <v>0.29000000000000625</v>
      </c>
      <c r="AF23" s="55">
        <f t="shared" si="2"/>
        <v>0.3299999999999983</v>
      </c>
      <c r="AG23" s="55">
        <f t="shared" si="2"/>
        <v>0.35999999999999943</v>
      </c>
      <c r="AH23" s="55">
        <f t="shared" si="2"/>
        <v>0.39000000000000057</v>
      </c>
      <c r="AI23" s="55">
        <f t="shared" si="2"/>
        <v>0.45000000000000284</v>
      </c>
      <c r="AJ23" s="55">
        <f t="shared" si="2"/>
        <v>0.4900000000000091</v>
      </c>
      <c r="AK23" s="55">
        <f t="shared" si="2"/>
        <v>0.5500000000000114</v>
      </c>
      <c r="AL23" s="55">
        <f t="shared" si="2"/>
        <v>0.6000000000000085</v>
      </c>
      <c r="AM23" s="55">
        <f t="shared" si="2"/>
        <v>0.6400000000000006</v>
      </c>
    </row>
    <row r="24" spans="1:39" ht="12.75">
      <c r="A24" s="1"/>
      <c r="C24">
        <v>44.2</v>
      </c>
      <c r="D24" s="77">
        <v>93.08</v>
      </c>
      <c r="E24" s="55">
        <f aca="true" t="shared" si="3" ref="E24:N33">IF(E$2&lt;$D24,"",E$2-$D24)</f>
        <v>0.269999999999996</v>
      </c>
      <c r="F24" s="55">
        <f t="shared" si="3"/>
        <v>0.3200000000000074</v>
      </c>
      <c r="G24" s="55">
        <f t="shared" si="3"/>
        <v>0.35999999999999943</v>
      </c>
      <c r="H24" s="55">
        <f t="shared" si="3"/>
        <v>0.39000000000000057</v>
      </c>
      <c r="I24" s="55">
        <f t="shared" si="3"/>
        <v>0.4099999999999966</v>
      </c>
      <c r="J24" s="55">
        <f t="shared" si="3"/>
        <v>0.4300000000000068</v>
      </c>
      <c r="K24" s="55">
        <f t="shared" si="3"/>
        <v>0.45000000000000284</v>
      </c>
      <c r="L24" s="55">
        <f t="shared" si="3"/>
        <v>0.46999999999999886</v>
      </c>
      <c r="M24" s="55">
        <f t="shared" si="3"/>
        <v>0.480000000000004</v>
      </c>
      <c r="N24" s="55">
        <f t="shared" si="3"/>
        <v>0.5100000000000051</v>
      </c>
      <c r="O24" s="55">
        <f aca="true" t="shared" si="4" ref="O24:X33">IF(O$2&lt;$D24,"",O$2-$D24)</f>
        <v>0.5400000000000063</v>
      </c>
      <c r="P24" s="55">
        <f t="shared" si="4"/>
        <v>0.5499999999999972</v>
      </c>
      <c r="Q24" s="55">
        <f t="shared" si="4"/>
        <v>0.5799999999999983</v>
      </c>
      <c r="R24" s="55">
        <f t="shared" si="4"/>
        <v>0.6000000000000085</v>
      </c>
      <c r="S24" s="55">
        <f t="shared" si="4"/>
        <v>0.6099999999999994</v>
      </c>
      <c r="T24" s="55">
        <f t="shared" si="4"/>
        <v>0.6299999999999955</v>
      </c>
      <c r="U24" s="55">
        <f t="shared" si="4"/>
        <v>0.6500000000000057</v>
      </c>
      <c r="V24" s="55">
        <f t="shared" si="4"/>
        <v>0.6599999999999966</v>
      </c>
      <c r="W24" s="55">
        <f t="shared" si="4"/>
        <v>0.6800000000000068</v>
      </c>
      <c r="X24" s="55">
        <f t="shared" si="4"/>
        <v>0.6899999999999977</v>
      </c>
      <c r="Y24" s="55">
        <f aca="true" t="shared" si="5" ref="Y24:AM39">IF(Y$2&lt;$D24,"",Y$2-$D24)</f>
        <v>0.7000000000000028</v>
      </c>
      <c r="Z24" s="55">
        <f t="shared" si="5"/>
        <v>0.710000000000008</v>
      </c>
      <c r="AA24" s="55">
        <f t="shared" si="5"/>
        <v>0.730000000000004</v>
      </c>
      <c r="AB24" s="55">
        <f t="shared" si="5"/>
        <v>0.7600000000000051</v>
      </c>
      <c r="AC24" s="55">
        <f t="shared" si="5"/>
        <v>0.7800000000000011</v>
      </c>
      <c r="AD24" s="55">
        <f t="shared" si="5"/>
        <v>0.8100000000000023</v>
      </c>
      <c r="AE24" s="55">
        <f t="shared" si="5"/>
        <v>0.8400000000000034</v>
      </c>
      <c r="AF24" s="55">
        <f t="shared" si="5"/>
        <v>0.8799999999999955</v>
      </c>
      <c r="AG24" s="55">
        <f t="shared" si="2"/>
        <v>0.9099999999999966</v>
      </c>
      <c r="AH24" s="55">
        <f t="shared" si="2"/>
        <v>0.9399999999999977</v>
      </c>
      <c r="AI24" s="55">
        <f t="shared" si="2"/>
        <v>1</v>
      </c>
      <c r="AJ24" s="55">
        <f t="shared" si="2"/>
        <v>1.0400000000000063</v>
      </c>
      <c r="AK24" s="55">
        <f t="shared" si="2"/>
        <v>1.1000000000000085</v>
      </c>
      <c r="AL24" s="55">
        <f t="shared" si="2"/>
        <v>1.1500000000000057</v>
      </c>
      <c r="AM24" s="55">
        <f t="shared" si="2"/>
        <v>1.1899999999999977</v>
      </c>
    </row>
    <row r="25" spans="1:39" ht="12.75">
      <c r="A25" s="1"/>
      <c r="C25">
        <v>47</v>
      </c>
      <c r="D25" s="77">
        <v>92.81</v>
      </c>
      <c r="E25" s="55">
        <f t="shared" si="3"/>
        <v>0.539999999999992</v>
      </c>
      <c r="F25" s="55">
        <f t="shared" si="3"/>
        <v>0.5900000000000034</v>
      </c>
      <c r="G25" s="55">
        <f t="shared" si="3"/>
        <v>0.6299999999999955</v>
      </c>
      <c r="H25" s="55">
        <f t="shared" si="3"/>
        <v>0.6599999999999966</v>
      </c>
      <c r="I25" s="55">
        <f t="shared" si="3"/>
        <v>0.6799999999999926</v>
      </c>
      <c r="J25" s="55">
        <f t="shared" si="3"/>
        <v>0.7000000000000028</v>
      </c>
      <c r="K25" s="55">
        <f t="shared" si="3"/>
        <v>0.7199999999999989</v>
      </c>
      <c r="L25" s="55">
        <f t="shared" si="3"/>
        <v>0.7399999999999949</v>
      </c>
      <c r="M25" s="55">
        <f t="shared" si="3"/>
        <v>0.75</v>
      </c>
      <c r="N25" s="55">
        <f t="shared" si="3"/>
        <v>0.7800000000000011</v>
      </c>
      <c r="O25" s="55">
        <f t="shared" si="4"/>
        <v>0.8100000000000023</v>
      </c>
      <c r="P25" s="55">
        <f t="shared" si="4"/>
        <v>0.8199999999999932</v>
      </c>
      <c r="Q25" s="55">
        <f t="shared" si="4"/>
        <v>0.8499999999999943</v>
      </c>
      <c r="R25" s="55">
        <f t="shared" si="4"/>
        <v>0.8700000000000045</v>
      </c>
      <c r="S25" s="55">
        <f t="shared" si="4"/>
        <v>0.8799999999999955</v>
      </c>
      <c r="T25" s="55">
        <f t="shared" si="4"/>
        <v>0.8999999999999915</v>
      </c>
      <c r="U25" s="55">
        <f t="shared" si="4"/>
        <v>0.9200000000000017</v>
      </c>
      <c r="V25" s="55">
        <f t="shared" si="4"/>
        <v>0.9299999999999926</v>
      </c>
      <c r="W25" s="55">
        <f t="shared" si="4"/>
        <v>0.9500000000000028</v>
      </c>
      <c r="X25" s="55">
        <f t="shared" si="4"/>
        <v>0.9599999999999937</v>
      </c>
      <c r="Y25" s="55">
        <f t="shared" si="5"/>
        <v>0.9699999999999989</v>
      </c>
      <c r="Z25" s="55">
        <f t="shared" si="5"/>
        <v>0.980000000000004</v>
      </c>
      <c r="AA25" s="55">
        <f t="shared" si="5"/>
        <v>1</v>
      </c>
      <c r="AB25" s="55">
        <f t="shared" si="5"/>
        <v>1.0300000000000011</v>
      </c>
      <c r="AC25" s="55">
        <f t="shared" si="5"/>
        <v>1.0499999999999972</v>
      </c>
      <c r="AD25" s="55">
        <f t="shared" si="5"/>
        <v>1.0799999999999983</v>
      </c>
      <c r="AE25" s="55">
        <f t="shared" si="5"/>
        <v>1.1099999999999994</v>
      </c>
      <c r="AF25" s="55">
        <f t="shared" si="5"/>
        <v>1.1499999999999915</v>
      </c>
      <c r="AG25" s="55">
        <f t="shared" si="2"/>
        <v>1.1799999999999926</v>
      </c>
      <c r="AH25" s="55">
        <f t="shared" si="2"/>
        <v>1.2099999999999937</v>
      </c>
      <c r="AI25" s="55">
        <f t="shared" si="2"/>
        <v>1.269999999999996</v>
      </c>
      <c r="AJ25" s="55">
        <f t="shared" si="2"/>
        <v>1.3100000000000023</v>
      </c>
      <c r="AK25" s="55">
        <f t="shared" si="2"/>
        <v>1.3700000000000045</v>
      </c>
      <c r="AL25" s="55">
        <f t="shared" si="2"/>
        <v>1.4200000000000017</v>
      </c>
      <c r="AM25" s="55">
        <f t="shared" si="2"/>
        <v>1.4599999999999937</v>
      </c>
    </row>
    <row r="26" spans="1:39" ht="12.75">
      <c r="A26" s="1"/>
      <c r="C26">
        <v>48.1</v>
      </c>
      <c r="D26" s="77">
        <v>92.88</v>
      </c>
      <c r="E26" s="55">
        <f t="shared" si="3"/>
        <v>0.46999999999999886</v>
      </c>
      <c r="F26" s="55">
        <f t="shared" si="3"/>
        <v>0.5200000000000102</v>
      </c>
      <c r="G26" s="55">
        <f t="shared" si="3"/>
        <v>0.5600000000000023</v>
      </c>
      <c r="H26" s="55">
        <f t="shared" si="3"/>
        <v>0.5900000000000034</v>
      </c>
      <c r="I26" s="55">
        <f t="shared" si="3"/>
        <v>0.6099999999999994</v>
      </c>
      <c r="J26" s="55">
        <f t="shared" si="3"/>
        <v>0.6300000000000097</v>
      </c>
      <c r="K26" s="55">
        <f t="shared" si="3"/>
        <v>0.6500000000000057</v>
      </c>
      <c r="L26" s="55">
        <f t="shared" si="3"/>
        <v>0.6700000000000017</v>
      </c>
      <c r="M26" s="55">
        <f t="shared" si="3"/>
        <v>0.6800000000000068</v>
      </c>
      <c r="N26" s="55">
        <f t="shared" si="3"/>
        <v>0.710000000000008</v>
      </c>
      <c r="O26" s="55">
        <f t="shared" si="4"/>
        <v>0.7400000000000091</v>
      </c>
      <c r="P26" s="55">
        <f t="shared" si="4"/>
        <v>0.75</v>
      </c>
      <c r="Q26" s="55">
        <f t="shared" si="4"/>
        <v>0.7800000000000011</v>
      </c>
      <c r="R26" s="55">
        <f t="shared" si="4"/>
        <v>0.8000000000000114</v>
      </c>
      <c r="S26" s="55">
        <f t="shared" si="4"/>
        <v>0.8100000000000023</v>
      </c>
      <c r="T26" s="55">
        <f t="shared" si="4"/>
        <v>0.8299999999999983</v>
      </c>
      <c r="U26" s="55">
        <f t="shared" si="4"/>
        <v>0.8500000000000085</v>
      </c>
      <c r="V26" s="55">
        <f t="shared" si="4"/>
        <v>0.8599999999999994</v>
      </c>
      <c r="W26" s="55">
        <f t="shared" si="4"/>
        <v>0.8800000000000097</v>
      </c>
      <c r="X26" s="55">
        <f t="shared" si="4"/>
        <v>0.8900000000000006</v>
      </c>
      <c r="Y26" s="55">
        <f t="shared" si="5"/>
        <v>0.9000000000000057</v>
      </c>
      <c r="Z26" s="55">
        <f t="shared" si="5"/>
        <v>0.9100000000000108</v>
      </c>
      <c r="AA26" s="55">
        <f t="shared" si="5"/>
        <v>0.9300000000000068</v>
      </c>
      <c r="AB26" s="55">
        <f t="shared" si="5"/>
        <v>0.960000000000008</v>
      </c>
      <c r="AC26" s="55">
        <f t="shared" si="5"/>
        <v>0.980000000000004</v>
      </c>
      <c r="AD26" s="55">
        <f t="shared" si="5"/>
        <v>1.0100000000000051</v>
      </c>
      <c r="AE26" s="55">
        <f t="shared" si="5"/>
        <v>1.0400000000000063</v>
      </c>
      <c r="AF26" s="55">
        <f t="shared" si="5"/>
        <v>1.0799999999999983</v>
      </c>
      <c r="AG26" s="55">
        <f t="shared" si="2"/>
        <v>1.1099999999999994</v>
      </c>
      <c r="AH26" s="55">
        <f t="shared" si="2"/>
        <v>1.1400000000000006</v>
      </c>
      <c r="AI26" s="55">
        <f t="shared" si="2"/>
        <v>1.2000000000000028</v>
      </c>
      <c r="AJ26" s="55">
        <f t="shared" si="2"/>
        <v>1.240000000000009</v>
      </c>
      <c r="AK26" s="55">
        <f t="shared" si="2"/>
        <v>1.3000000000000114</v>
      </c>
      <c r="AL26" s="55">
        <f t="shared" si="2"/>
        <v>1.3500000000000085</v>
      </c>
      <c r="AM26" s="55">
        <f t="shared" si="2"/>
        <v>1.3900000000000006</v>
      </c>
    </row>
    <row r="27" spans="1:39" ht="12.75">
      <c r="A27" s="1"/>
      <c r="C27">
        <v>48.2</v>
      </c>
      <c r="D27" s="77">
        <v>92.99</v>
      </c>
      <c r="E27" s="55">
        <f t="shared" si="3"/>
        <v>0.35999999999999943</v>
      </c>
      <c r="F27" s="55">
        <f t="shared" si="3"/>
        <v>0.4100000000000108</v>
      </c>
      <c r="G27" s="55">
        <f t="shared" si="3"/>
        <v>0.45000000000000284</v>
      </c>
      <c r="H27" s="55">
        <f t="shared" si="3"/>
        <v>0.480000000000004</v>
      </c>
      <c r="I27" s="55">
        <f t="shared" si="3"/>
        <v>0.5</v>
      </c>
      <c r="J27" s="55">
        <f t="shared" si="3"/>
        <v>0.5200000000000102</v>
      </c>
      <c r="K27" s="55">
        <f t="shared" si="3"/>
        <v>0.5400000000000063</v>
      </c>
      <c r="L27" s="55">
        <f t="shared" si="3"/>
        <v>0.5600000000000023</v>
      </c>
      <c r="M27" s="55">
        <f t="shared" si="3"/>
        <v>0.5700000000000074</v>
      </c>
      <c r="N27" s="55">
        <f t="shared" si="3"/>
        <v>0.6000000000000085</v>
      </c>
      <c r="O27" s="55">
        <f t="shared" si="4"/>
        <v>0.6300000000000097</v>
      </c>
      <c r="P27" s="55">
        <f t="shared" si="4"/>
        <v>0.6400000000000006</v>
      </c>
      <c r="Q27" s="55">
        <f t="shared" si="4"/>
        <v>0.6700000000000017</v>
      </c>
      <c r="R27" s="55">
        <f t="shared" si="4"/>
        <v>0.6900000000000119</v>
      </c>
      <c r="S27" s="55">
        <f t="shared" si="4"/>
        <v>0.7000000000000028</v>
      </c>
      <c r="T27" s="55">
        <f t="shared" si="4"/>
        <v>0.7199999999999989</v>
      </c>
      <c r="U27" s="55">
        <f t="shared" si="4"/>
        <v>0.7400000000000091</v>
      </c>
      <c r="V27" s="55">
        <f t="shared" si="4"/>
        <v>0.75</v>
      </c>
      <c r="W27" s="55">
        <f t="shared" si="4"/>
        <v>0.7700000000000102</v>
      </c>
      <c r="X27" s="55">
        <f t="shared" si="4"/>
        <v>0.7800000000000011</v>
      </c>
      <c r="Y27" s="55">
        <f t="shared" si="5"/>
        <v>0.7900000000000063</v>
      </c>
      <c r="Z27" s="55">
        <f t="shared" si="5"/>
        <v>0.8000000000000114</v>
      </c>
      <c r="AA27" s="55">
        <f t="shared" si="5"/>
        <v>0.8200000000000074</v>
      </c>
      <c r="AB27" s="55">
        <f t="shared" si="5"/>
        <v>0.8500000000000085</v>
      </c>
      <c r="AC27" s="55">
        <f t="shared" si="5"/>
        <v>0.8700000000000045</v>
      </c>
      <c r="AD27" s="55">
        <f t="shared" si="5"/>
        <v>0.9000000000000057</v>
      </c>
      <c r="AE27" s="55">
        <f t="shared" si="5"/>
        <v>0.9300000000000068</v>
      </c>
      <c r="AF27" s="55">
        <f t="shared" si="5"/>
        <v>0.9699999999999989</v>
      </c>
      <c r="AG27" s="55">
        <f t="shared" si="2"/>
        <v>1</v>
      </c>
      <c r="AH27" s="55">
        <f t="shared" si="2"/>
        <v>1.0300000000000011</v>
      </c>
      <c r="AI27" s="55">
        <f t="shared" si="2"/>
        <v>1.0900000000000034</v>
      </c>
      <c r="AJ27" s="55">
        <f t="shared" si="2"/>
        <v>1.1300000000000097</v>
      </c>
      <c r="AK27" s="55">
        <f t="shared" si="2"/>
        <v>1.190000000000012</v>
      </c>
      <c r="AL27" s="55">
        <f t="shared" si="2"/>
        <v>1.240000000000009</v>
      </c>
      <c r="AM27" s="55">
        <f t="shared" si="2"/>
        <v>1.2800000000000011</v>
      </c>
    </row>
    <row r="28" spans="1:39" ht="12.75">
      <c r="A28" s="1"/>
      <c r="C28">
        <v>48.3</v>
      </c>
      <c r="D28" s="77">
        <v>93.32</v>
      </c>
      <c r="E28" s="55">
        <f t="shared" si="3"/>
        <v>0.030000000000001137</v>
      </c>
      <c r="F28" s="55">
        <f t="shared" si="3"/>
        <v>0.0800000000000125</v>
      </c>
      <c r="G28" s="55">
        <f t="shared" si="3"/>
        <v>0.12000000000000455</v>
      </c>
      <c r="H28" s="55">
        <f t="shared" si="3"/>
        <v>0.15000000000000568</v>
      </c>
      <c r="I28" s="55">
        <f t="shared" si="3"/>
        <v>0.1700000000000017</v>
      </c>
      <c r="J28" s="55">
        <f t="shared" si="3"/>
        <v>0.19000000000001194</v>
      </c>
      <c r="K28" s="55">
        <f t="shared" si="3"/>
        <v>0.21000000000000796</v>
      </c>
      <c r="L28" s="55">
        <f t="shared" si="3"/>
        <v>0.23000000000000398</v>
      </c>
      <c r="M28" s="55">
        <f t="shared" si="3"/>
        <v>0.2400000000000091</v>
      </c>
      <c r="N28" s="55">
        <f t="shared" si="3"/>
        <v>0.27000000000001023</v>
      </c>
      <c r="O28" s="55">
        <f t="shared" si="4"/>
        <v>0.30000000000001137</v>
      </c>
      <c r="P28" s="55">
        <f t="shared" si="4"/>
        <v>0.3100000000000023</v>
      </c>
      <c r="Q28" s="55">
        <f t="shared" si="4"/>
        <v>0.3400000000000034</v>
      </c>
      <c r="R28" s="55">
        <f t="shared" si="4"/>
        <v>0.36000000000001364</v>
      </c>
      <c r="S28" s="55">
        <f t="shared" si="4"/>
        <v>0.37000000000000455</v>
      </c>
      <c r="T28" s="55">
        <f t="shared" si="4"/>
        <v>0.39000000000000057</v>
      </c>
      <c r="U28" s="55">
        <f t="shared" si="4"/>
        <v>0.4100000000000108</v>
      </c>
      <c r="V28" s="55">
        <f t="shared" si="4"/>
        <v>0.4200000000000017</v>
      </c>
      <c r="W28" s="55">
        <f t="shared" si="4"/>
        <v>0.44000000000001194</v>
      </c>
      <c r="X28" s="55">
        <f t="shared" si="4"/>
        <v>0.45000000000000284</v>
      </c>
      <c r="Y28" s="55">
        <f t="shared" si="5"/>
        <v>0.46000000000000796</v>
      </c>
      <c r="Z28" s="55">
        <f t="shared" si="5"/>
        <v>0.4700000000000131</v>
      </c>
      <c r="AA28" s="55">
        <f t="shared" si="5"/>
        <v>0.4900000000000091</v>
      </c>
      <c r="AB28" s="55">
        <f t="shared" si="5"/>
        <v>0.5200000000000102</v>
      </c>
      <c r="AC28" s="55">
        <f t="shared" si="5"/>
        <v>0.5400000000000063</v>
      </c>
      <c r="AD28" s="55">
        <f t="shared" si="5"/>
        <v>0.5700000000000074</v>
      </c>
      <c r="AE28" s="55">
        <f t="shared" si="5"/>
        <v>0.6000000000000085</v>
      </c>
      <c r="AF28" s="55">
        <f t="shared" si="5"/>
        <v>0.6400000000000006</v>
      </c>
      <c r="AG28" s="55">
        <f t="shared" si="2"/>
        <v>0.6700000000000017</v>
      </c>
      <c r="AH28" s="55">
        <f t="shared" si="2"/>
        <v>0.7000000000000028</v>
      </c>
      <c r="AI28" s="55">
        <f t="shared" si="2"/>
        <v>0.7600000000000051</v>
      </c>
      <c r="AJ28" s="55">
        <f t="shared" si="2"/>
        <v>0.8000000000000114</v>
      </c>
      <c r="AK28" s="55">
        <f t="shared" si="2"/>
        <v>0.8600000000000136</v>
      </c>
      <c r="AL28" s="55">
        <f t="shared" si="2"/>
        <v>0.9100000000000108</v>
      </c>
      <c r="AM28" s="55">
        <f t="shared" si="2"/>
        <v>0.9500000000000028</v>
      </c>
    </row>
    <row r="29" spans="1:39" ht="12.75">
      <c r="A29" s="1"/>
      <c r="C29">
        <v>49.7</v>
      </c>
      <c r="D29" s="77">
        <v>93.42</v>
      </c>
      <c r="E29" s="55">
        <f t="shared" si="3"/>
      </c>
      <c r="F29" s="55">
        <f t="shared" si="3"/>
      </c>
      <c r="G29" s="55">
        <f t="shared" si="3"/>
        <v>0.01999999999999602</v>
      </c>
      <c r="H29" s="55">
        <f t="shared" si="3"/>
        <v>0.04999999999999716</v>
      </c>
      <c r="I29" s="55">
        <f t="shared" si="3"/>
        <v>0.06999999999999318</v>
      </c>
      <c r="J29" s="55">
        <f t="shared" si="3"/>
        <v>0.09000000000000341</v>
      </c>
      <c r="K29" s="55">
        <f t="shared" si="3"/>
        <v>0.10999999999999943</v>
      </c>
      <c r="L29" s="55">
        <f t="shared" si="3"/>
        <v>0.12999999999999545</v>
      </c>
      <c r="M29" s="55">
        <f t="shared" si="3"/>
        <v>0.14000000000000057</v>
      </c>
      <c r="N29" s="55">
        <f t="shared" si="3"/>
        <v>0.1700000000000017</v>
      </c>
      <c r="O29" s="55">
        <f t="shared" si="4"/>
        <v>0.20000000000000284</v>
      </c>
      <c r="P29" s="55">
        <f t="shared" si="4"/>
        <v>0.20999999999999375</v>
      </c>
      <c r="Q29" s="55">
        <f t="shared" si="4"/>
        <v>0.23999999999999488</v>
      </c>
      <c r="R29" s="55">
        <f t="shared" si="4"/>
        <v>0.2600000000000051</v>
      </c>
      <c r="S29" s="55">
        <f t="shared" si="4"/>
        <v>0.269999999999996</v>
      </c>
      <c r="T29" s="55">
        <f t="shared" si="4"/>
        <v>0.28999999999999204</v>
      </c>
      <c r="U29" s="55">
        <f t="shared" si="4"/>
        <v>0.3100000000000023</v>
      </c>
      <c r="V29" s="55">
        <f t="shared" si="4"/>
        <v>0.3199999999999932</v>
      </c>
      <c r="W29" s="55">
        <f t="shared" si="4"/>
        <v>0.3400000000000034</v>
      </c>
      <c r="X29" s="55">
        <f t="shared" si="4"/>
        <v>0.3499999999999943</v>
      </c>
      <c r="Y29" s="55">
        <f t="shared" si="5"/>
        <v>0.35999999999999943</v>
      </c>
      <c r="Z29" s="55">
        <f t="shared" si="5"/>
        <v>0.37000000000000455</v>
      </c>
      <c r="AA29" s="55">
        <f t="shared" si="5"/>
        <v>0.39000000000000057</v>
      </c>
      <c r="AB29" s="55">
        <f t="shared" si="5"/>
        <v>0.4200000000000017</v>
      </c>
      <c r="AC29" s="55">
        <f t="shared" si="5"/>
        <v>0.4399999999999977</v>
      </c>
      <c r="AD29" s="55">
        <f t="shared" si="5"/>
        <v>0.46999999999999886</v>
      </c>
      <c r="AE29" s="55">
        <f t="shared" si="5"/>
        <v>0.5</v>
      </c>
      <c r="AF29" s="55">
        <f t="shared" si="5"/>
        <v>0.539999999999992</v>
      </c>
      <c r="AG29" s="55">
        <f t="shared" si="2"/>
        <v>0.5699999999999932</v>
      </c>
      <c r="AH29" s="55">
        <f t="shared" si="2"/>
        <v>0.5999999999999943</v>
      </c>
      <c r="AI29" s="55">
        <f t="shared" si="2"/>
        <v>0.6599999999999966</v>
      </c>
      <c r="AJ29" s="55">
        <f t="shared" si="2"/>
        <v>0.7000000000000028</v>
      </c>
      <c r="AK29" s="55">
        <f t="shared" si="2"/>
        <v>0.7600000000000051</v>
      </c>
      <c r="AL29" s="55">
        <f t="shared" si="2"/>
        <v>0.8100000000000023</v>
      </c>
      <c r="AM29" s="55">
        <f t="shared" si="2"/>
        <v>0.8499999999999943</v>
      </c>
    </row>
    <row r="30" spans="1:39" ht="12.75">
      <c r="A30" s="1"/>
      <c r="C30">
        <v>50.2</v>
      </c>
      <c r="D30" s="77">
        <v>92.94</v>
      </c>
      <c r="E30" s="55">
        <f t="shared" si="3"/>
        <v>0.4099999999999966</v>
      </c>
      <c r="F30" s="55">
        <f t="shared" si="3"/>
        <v>0.46000000000000796</v>
      </c>
      <c r="G30" s="55">
        <f t="shared" si="3"/>
        <v>0.5</v>
      </c>
      <c r="H30" s="55">
        <f t="shared" si="3"/>
        <v>0.5300000000000011</v>
      </c>
      <c r="I30" s="55">
        <f t="shared" si="3"/>
        <v>0.5499999999999972</v>
      </c>
      <c r="J30" s="55">
        <f t="shared" si="3"/>
        <v>0.5700000000000074</v>
      </c>
      <c r="K30" s="55">
        <f t="shared" si="3"/>
        <v>0.5900000000000034</v>
      </c>
      <c r="L30" s="55">
        <f t="shared" si="3"/>
        <v>0.6099999999999994</v>
      </c>
      <c r="M30" s="55">
        <f t="shared" si="3"/>
        <v>0.6200000000000045</v>
      </c>
      <c r="N30" s="55">
        <f t="shared" si="3"/>
        <v>0.6500000000000057</v>
      </c>
      <c r="O30" s="55">
        <f t="shared" si="4"/>
        <v>0.6800000000000068</v>
      </c>
      <c r="P30" s="55">
        <f t="shared" si="4"/>
        <v>0.6899999999999977</v>
      </c>
      <c r="Q30" s="55">
        <f t="shared" si="4"/>
        <v>0.7199999999999989</v>
      </c>
      <c r="R30" s="55">
        <f t="shared" si="4"/>
        <v>0.7400000000000091</v>
      </c>
      <c r="S30" s="55">
        <f t="shared" si="4"/>
        <v>0.75</v>
      </c>
      <c r="T30" s="55">
        <f t="shared" si="4"/>
        <v>0.769999999999996</v>
      </c>
      <c r="U30" s="55">
        <f t="shared" si="4"/>
        <v>0.7900000000000063</v>
      </c>
      <c r="V30" s="55">
        <f t="shared" si="4"/>
        <v>0.7999999999999972</v>
      </c>
      <c r="W30" s="55">
        <f t="shared" si="4"/>
        <v>0.8200000000000074</v>
      </c>
      <c r="X30" s="55">
        <f t="shared" si="4"/>
        <v>0.8299999999999983</v>
      </c>
      <c r="Y30" s="55">
        <f t="shared" si="5"/>
        <v>0.8400000000000034</v>
      </c>
      <c r="Z30" s="55">
        <f t="shared" si="5"/>
        <v>0.8500000000000085</v>
      </c>
      <c r="AA30" s="55">
        <f t="shared" si="5"/>
        <v>0.8700000000000045</v>
      </c>
      <c r="AB30" s="55">
        <f t="shared" si="5"/>
        <v>0.9000000000000057</v>
      </c>
      <c r="AC30" s="55">
        <f t="shared" si="5"/>
        <v>0.9200000000000017</v>
      </c>
      <c r="AD30" s="55">
        <f t="shared" si="5"/>
        <v>0.9500000000000028</v>
      </c>
      <c r="AE30" s="55">
        <f t="shared" si="5"/>
        <v>0.980000000000004</v>
      </c>
      <c r="AF30" s="55">
        <f t="shared" si="5"/>
        <v>1.019999999999996</v>
      </c>
      <c r="AG30" s="55">
        <f t="shared" si="5"/>
        <v>1.0499999999999972</v>
      </c>
      <c r="AH30" s="55">
        <f t="shared" si="5"/>
        <v>1.0799999999999983</v>
      </c>
      <c r="AI30" s="55">
        <f t="shared" si="5"/>
        <v>1.1400000000000006</v>
      </c>
      <c r="AJ30" s="55">
        <f t="shared" si="5"/>
        <v>1.1800000000000068</v>
      </c>
      <c r="AK30" s="55">
        <f t="shared" si="5"/>
        <v>1.240000000000009</v>
      </c>
      <c r="AL30" s="55">
        <f t="shared" si="5"/>
        <v>1.2900000000000063</v>
      </c>
      <c r="AM30" s="55">
        <f t="shared" si="5"/>
        <v>1.3299999999999983</v>
      </c>
    </row>
    <row r="31" spans="1:39" ht="12.75">
      <c r="A31" s="1"/>
      <c r="C31">
        <v>50.6</v>
      </c>
      <c r="D31" s="77">
        <v>93.45</v>
      </c>
      <c r="E31" s="55">
        <f t="shared" si="3"/>
      </c>
      <c r="F31" s="55">
        <f t="shared" si="3"/>
      </c>
      <c r="G31" s="55">
        <f t="shared" si="3"/>
      </c>
      <c r="H31" s="55">
        <f t="shared" si="3"/>
        <v>0.01999999999999602</v>
      </c>
      <c r="I31" s="55">
        <f t="shared" si="3"/>
        <v>0.03999999999999204</v>
      </c>
      <c r="J31" s="55">
        <f t="shared" si="3"/>
        <v>0.060000000000002274</v>
      </c>
      <c r="K31" s="55">
        <f t="shared" si="3"/>
        <v>0.0799999999999983</v>
      </c>
      <c r="L31" s="55">
        <f t="shared" si="3"/>
        <v>0.09999999999999432</v>
      </c>
      <c r="M31" s="55">
        <f t="shared" si="3"/>
        <v>0.10999999999999943</v>
      </c>
      <c r="N31" s="55">
        <f t="shared" si="3"/>
        <v>0.14000000000000057</v>
      </c>
      <c r="O31" s="55">
        <f t="shared" si="4"/>
        <v>0.1700000000000017</v>
      </c>
      <c r="P31" s="55">
        <f t="shared" si="4"/>
        <v>0.1799999999999926</v>
      </c>
      <c r="Q31" s="55">
        <f t="shared" si="4"/>
        <v>0.20999999999999375</v>
      </c>
      <c r="R31" s="55">
        <f t="shared" si="4"/>
        <v>0.23000000000000398</v>
      </c>
      <c r="S31" s="55">
        <f t="shared" si="4"/>
        <v>0.23999999999999488</v>
      </c>
      <c r="T31" s="55">
        <f t="shared" si="4"/>
        <v>0.2599999999999909</v>
      </c>
      <c r="U31" s="55">
        <f t="shared" si="4"/>
        <v>0.28000000000000114</v>
      </c>
      <c r="V31" s="55">
        <f t="shared" si="4"/>
        <v>0.28999999999999204</v>
      </c>
      <c r="W31" s="55">
        <f t="shared" si="4"/>
        <v>0.3100000000000023</v>
      </c>
      <c r="X31" s="55">
        <f t="shared" si="4"/>
        <v>0.3199999999999932</v>
      </c>
      <c r="Y31" s="55">
        <f t="shared" si="5"/>
        <v>0.3299999999999983</v>
      </c>
      <c r="Z31" s="55">
        <f t="shared" si="5"/>
        <v>0.3400000000000034</v>
      </c>
      <c r="AA31" s="55">
        <f t="shared" si="5"/>
        <v>0.35999999999999943</v>
      </c>
      <c r="AB31" s="55">
        <f t="shared" si="5"/>
        <v>0.39000000000000057</v>
      </c>
      <c r="AC31" s="55">
        <f t="shared" si="5"/>
        <v>0.4099999999999966</v>
      </c>
      <c r="AD31" s="55">
        <f t="shared" si="5"/>
        <v>0.4399999999999977</v>
      </c>
      <c r="AE31" s="55">
        <f t="shared" si="5"/>
        <v>0.46999999999999886</v>
      </c>
      <c r="AF31" s="55">
        <f t="shared" si="5"/>
        <v>0.5099999999999909</v>
      </c>
      <c r="AG31" s="55">
        <f t="shared" si="5"/>
        <v>0.539999999999992</v>
      </c>
      <c r="AH31" s="55">
        <f t="shared" si="5"/>
        <v>0.5699999999999932</v>
      </c>
      <c r="AI31" s="55">
        <f t="shared" si="5"/>
        <v>0.6299999999999955</v>
      </c>
      <c r="AJ31" s="55">
        <f t="shared" si="5"/>
        <v>0.6700000000000017</v>
      </c>
      <c r="AK31" s="55">
        <f t="shared" si="5"/>
        <v>0.730000000000004</v>
      </c>
      <c r="AL31" s="55">
        <f t="shared" si="5"/>
        <v>0.7800000000000011</v>
      </c>
      <c r="AM31" s="55">
        <f t="shared" si="5"/>
        <v>0.8199999999999932</v>
      </c>
    </row>
    <row r="32" spans="1:39" ht="12.75">
      <c r="A32" s="1"/>
      <c r="C32">
        <v>51.4</v>
      </c>
      <c r="D32" s="77">
        <v>92.81</v>
      </c>
      <c r="E32" s="55">
        <f t="shared" si="3"/>
        <v>0.539999999999992</v>
      </c>
      <c r="F32" s="55">
        <f t="shared" si="3"/>
        <v>0.5900000000000034</v>
      </c>
      <c r="G32" s="55">
        <f t="shared" si="3"/>
        <v>0.6299999999999955</v>
      </c>
      <c r="H32" s="55">
        <f t="shared" si="3"/>
        <v>0.6599999999999966</v>
      </c>
      <c r="I32" s="55">
        <f t="shared" si="3"/>
        <v>0.6799999999999926</v>
      </c>
      <c r="J32" s="55">
        <f t="shared" si="3"/>
        <v>0.7000000000000028</v>
      </c>
      <c r="K32" s="55">
        <f t="shared" si="3"/>
        <v>0.7199999999999989</v>
      </c>
      <c r="L32" s="55">
        <f t="shared" si="3"/>
        <v>0.7399999999999949</v>
      </c>
      <c r="M32" s="55">
        <f t="shared" si="3"/>
        <v>0.75</v>
      </c>
      <c r="N32" s="55">
        <f t="shared" si="3"/>
        <v>0.7800000000000011</v>
      </c>
      <c r="O32" s="55">
        <f t="shared" si="4"/>
        <v>0.8100000000000023</v>
      </c>
      <c r="P32" s="55">
        <f t="shared" si="4"/>
        <v>0.8199999999999932</v>
      </c>
      <c r="Q32" s="55">
        <f t="shared" si="4"/>
        <v>0.8499999999999943</v>
      </c>
      <c r="R32" s="55">
        <f t="shared" si="4"/>
        <v>0.8700000000000045</v>
      </c>
      <c r="S32" s="55">
        <f t="shared" si="4"/>
        <v>0.8799999999999955</v>
      </c>
      <c r="T32" s="55">
        <f t="shared" si="4"/>
        <v>0.8999999999999915</v>
      </c>
      <c r="U32" s="55">
        <f t="shared" si="4"/>
        <v>0.9200000000000017</v>
      </c>
      <c r="V32" s="55">
        <f t="shared" si="4"/>
        <v>0.9299999999999926</v>
      </c>
      <c r="W32" s="55">
        <f t="shared" si="4"/>
        <v>0.9500000000000028</v>
      </c>
      <c r="X32" s="55">
        <f t="shared" si="4"/>
        <v>0.9599999999999937</v>
      </c>
      <c r="Y32" s="55">
        <f t="shared" si="5"/>
        <v>0.9699999999999989</v>
      </c>
      <c r="Z32" s="55">
        <f t="shared" si="5"/>
        <v>0.980000000000004</v>
      </c>
      <c r="AA32" s="55">
        <f t="shared" si="5"/>
        <v>1</v>
      </c>
      <c r="AB32" s="55">
        <f t="shared" si="5"/>
        <v>1.0300000000000011</v>
      </c>
      <c r="AC32" s="55">
        <f t="shared" si="5"/>
        <v>1.0499999999999972</v>
      </c>
      <c r="AD32" s="55">
        <f t="shared" si="5"/>
        <v>1.0799999999999983</v>
      </c>
      <c r="AE32" s="55">
        <f t="shared" si="5"/>
        <v>1.1099999999999994</v>
      </c>
      <c r="AF32" s="55">
        <f t="shared" si="5"/>
        <v>1.1499999999999915</v>
      </c>
      <c r="AG32" s="55">
        <f t="shared" si="5"/>
        <v>1.1799999999999926</v>
      </c>
      <c r="AH32" s="55">
        <f t="shared" si="5"/>
        <v>1.2099999999999937</v>
      </c>
      <c r="AI32" s="55">
        <f t="shared" si="5"/>
        <v>1.269999999999996</v>
      </c>
      <c r="AJ32" s="55">
        <f t="shared" si="5"/>
        <v>1.3100000000000023</v>
      </c>
      <c r="AK32" s="55">
        <f t="shared" si="5"/>
        <v>1.3700000000000045</v>
      </c>
      <c r="AL32" s="55">
        <f t="shared" si="5"/>
        <v>1.4200000000000017</v>
      </c>
      <c r="AM32" s="55">
        <f t="shared" si="5"/>
        <v>1.4599999999999937</v>
      </c>
    </row>
    <row r="33" spans="1:39" ht="12.75">
      <c r="A33" s="1"/>
      <c r="C33">
        <v>51.8</v>
      </c>
      <c r="D33" s="77">
        <v>93.08</v>
      </c>
      <c r="E33" s="55">
        <f t="shared" si="3"/>
        <v>0.269999999999996</v>
      </c>
      <c r="F33" s="55">
        <f t="shared" si="3"/>
        <v>0.3200000000000074</v>
      </c>
      <c r="G33" s="55">
        <f t="shared" si="3"/>
        <v>0.35999999999999943</v>
      </c>
      <c r="H33" s="55">
        <f t="shared" si="3"/>
        <v>0.39000000000000057</v>
      </c>
      <c r="I33" s="55">
        <f t="shared" si="3"/>
        <v>0.4099999999999966</v>
      </c>
      <c r="J33" s="55">
        <f t="shared" si="3"/>
        <v>0.4300000000000068</v>
      </c>
      <c r="K33" s="55">
        <f t="shared" si="3"/>
        <v>0.45000000000000284</v>
      </c>
      <c r="L33" s="55">
        <f t="shared" si="3"/>
        <v>0.46999999999999886</v>
      </c>
      <c r="M33" s="55">
        <f t="shared" si="3"/>
        <v>0.480000000000004</v>
      </c>
      <c r="N33" s="55">
        <f t="shared" si="3"/>
        <v>0.5100000000000051</v>
      </c>
      <c r="O33" s="55">
        <f t="shared" si="4"/>
        <v>0.5400000000000063</v>
      </c>
      <c r="P33" s="55">
        <f t="shared" si="4"/>
        <v>0.5499999999999972</v>
      </c>
      <c r="Q33" s="55">
        <f t="shared" si="4"/>
        <v>0.5799999999999983</v>
      </c>
      <c r="R33" s="55">
        <f t="shared" si="4"/>
        <v>0.6000000000000085</v>
      </c>
      <c r="S33" s="55">
        <f t="shared" si="4"/>
        <v>0.6099999999999994</v>
      </c>
      <c r="T33" s="55">
        <f t="shared" si="4"/>
        <v>0.6299999999999955</v>
      </c>
      <c r="U33" s="55">
        <f t="shared" si="4"/>
        <v>0.6500000000000057</v>
      </c>
      <c r="V33" s="55">
        <f t="shared" si="4"/>
        <v>0.6599999999999966</v>
      </c>
      <c r="W33" s="55">
        <f t="shared" si="4"/>
        <v>0.6800000000000068</v>
      </c>
      <c r="X33" s="55">
        <f t="shared" si="4"/>
        <v>0.6899999999999977</v>
      </c>
      <c r="Y33" s="55">
        <f t="shared" si="5"/>
        <v>0.7000000000000028</v>
      </c>
      <c r="Z33" s="55">
        <f t="shared" si="5"/>
        <v>0.710000000000008</v>
      </c>
      <c r="AA33" s="55">
        <f t="shared" si="5"/>
        <v>0.730000000000004</v>
      </c>
      <c r="AB33" s="55">
        <f t="shared" si="5"/>
        <v>0.7600000000000051</v>
      </c>
      <c r="AC33" s="55">
        <f t="shared" si="5"/>
        <v>0.7800000000000011</v>
      </c>
      <c r="AD33" s="55">
        <f t="shared" si="5"/>
        <v>0.8100000000000023</v>
      </c>
      <c r="AE33" s="55">
        <f t="shared" si="5"/>
        <v>0.8400000000000034</v>
      </c>
      <c r="AF33" s="55">
        <f t="shared" si="5"/>
        <v>0.8799999999999955</v>
      </c>
      <c r="AG33" s="55">
        <f t="shared" si="5"/>
        <v>0.9099999999999966</v>
      </c>
      <c r="AH33" s="55">
        <f t="shared" si="5"/>
        <v>0.9399999999999977</v>
      </c>
      <c r="AI33" s="55">
        <f t="shared" si="5"/>
        <v>1</v>
      </c>
      <c r="AJ33" s="55">
        <f t="shared" si="5"/>
        <v>1.0400000000000063</v>
      </c>
      <c r="AK33" s="55">
        <f t="shared" si="5"/>
        <v>1.1000000000000085</v>
      </c>
      <c r="AL33" s="55">
        <f t="shared" si="5"/>
        <v>1.1500000000000057</v>
      </c>
      <c r="AM33" s="55">
        <f t="shared" si="5"/>
        <v>1.1899999999999977</v>
      </c>
    </row>
    <row r="34" spans="1:39" ht="12.75">
      <c r="A34" s="1"/>
      <c r="C34">
        <v>53.2</v>
      </c>
      <c r="D34" s="77">
        <v>92.71</v>
      </c>
      <c r="E34" s="55">
        <f aca="true" t="shared" si="6" ref="E34:N39">IF(E$2&lt;$D34,"",E$2-$D34)</f>
        <v>0.6400000000000006</v>
      </c>
      <c r="F34" s="55">
        <f t="shared" si="6"/>
        <v>0.6900000000000119</v>
      </c>
      <c r="G34" s="55">
        <f t="shared" si="6"/>
        <v>0.730000000000004</v>
      </c>
      <c r="H34" s="55">
        <f t="shared" si="6"/>
        <v>0.7600000000000051</v>
      </c>
      <c r="I34" s="55">
        <f t="shared" si="6"/>
        <v>0.7800000000000011</v>
      </c>
      <c r="J34" s="55">
        <f t="shared" si="6"/>
        <v>0.8000000000000114</v>
      </c>
      <c r="K34" s="55">
        <f t="shared" si="6"/>
        <v>0.8200000000000074</v>
      </c>
      <c r="L34" s="55">
        <f t="shared" si="6"/>
        <v>0.8400000000000034</v>
      </c>
      <c r="M34" s="55">
        <f t="shared" si="6"/>
        <v>0.8500000000000085</v>
      </c>
      <c r="N34" s="55">
        <f t="shared" si="6"/>
        <v>0.8800000000000097</v>
      </c>
      <c r="O34" s="55">
        <f aca="true" t="shared" si="7" ref="O34:X39">IF(O$2&lt;$D34,"",O$2-$D34)</f>
        <v>0.9100000000000108</v>
      </c>
      <c r="P34" s="55">
        <f t="shared" si="7"/>
        <v>0.9200000000000017</v>
      </c>
      <c r="Q34" s="55">
        <f t="shared" si="7"/>
        <v>0.9500000000000028</v>
      </c>
      <c r="R34" s="55">
        <f t="shared" si="7"/>
        <v>0.9700000000000131</v>
      </c>
      <c r="S34" s="55">
        <f t="shared" si="7"/>
        <v>0.980000000000004</v>
      </c>
      <c r="T34" s="55">
        <f t="shared" si="7"/>
        <v>1</v>
      </c>
      <c r="U34" s="55">
        <f t="shared" si="7"/>
        <v>1.0200000000000102</v>
      </c>
      <c r="V34" s="55">
        <f t="shared" si="7"/>
        <v>1.0300000000000011</v>
      </c>
      <c r="W34" s="55">
        <f t="shared" si="7"/>
        <v>1.0500000000000114</v>
      </c>
      <c r="X34" s="55">
        <f t="shared" si="7"/>
        <v>1.0600000000000023</v>
      </c>
      <c r="Y34" s="55">
        <f aca="true" t="shared" si="8" ref="Y34:AF39">IF(Y$2&lt;$D34,"",Y$2-$D34)</f>
        <v>1.0700000000000074</v>
      </c>
      <c r="Z34" s="55">
        <f t="shared" si="8"/>
        <v>1.0800000000000125</v>
      </c>
      <c r="AA34" s="55">
        <f t="shared" si="8"/>
        <v>1.1000000000000085</v>
      </c>
      <c r="AB34" s="55">
        <f t="shared" si="8"/>
        <v>1.1300000000000097</v>
      </c>
      <c r="AC34" s="55">
        <f t="shared" si="8"/>
        <v>1.1500000000000057</v>
      </c>
      <c r="AD34" s="55">
        <f t="shared" si="8"/>
        <v>1.1800000000000068</v>
      </c>
      <c r="AE34" s="55">
        <f t="shared" si="8"/>
        <v>1.210000000000008</v>
      </c>
      <c r="AF34" s="55">
        <f t="shared" si="8"/>
        <v>1.25</v>
      </c>
      <c r="AG34" s="55">
        <f t="shared" si="5"/>
        <v>1.2800000000000011</v>
      </c>
      <c r="AH34" s="55">
        <f t="shared" si="5"/>
        <v>1.3100000000000023</v>
      </c>
      <c r="AI34" s="55">
        <f t="shared" si="5"/>
        <v>1.3700000000000045</v>
      </c>
      <c r="AJ34" s="55">
        <f t="shared" si="5"/>
        <v>1.4100000000000108</v>
      </c>
      <c r="AK34" s="55">
        <f t="shared" si="5"/>
        <v>1.470000000000013</v>
      </c>
      <c r="AL34" s="55">
        <f t="shared" si="5"/>
        <v>1.5200000000000102</v>
      </c>
      <c r="AM34" s="55">
        <f t="shared" si="5"/>
        <v>1.5600000000000023</v>
      </c>
    </row>
    <row r="35" spans="1:39" ht="12.75">
      <c r="A35" s="1"/>
      <c r="C35">
        <v>54.2</v>
      </c>
      <c r="D35" s="77">
        <v>92.68</v>
      </c>
      <c r="E35" s="55">
        <f t="shared" si="6"/>
        <v>0.6699999999999875</v>
      </c>
      <c r="F35" s="55">
        <f t="shared" si="6"/>
        <v>0.7199999999999989</v>
      </c>
      <c r="G35" s="55">
        <f t="shared" si="6"/>
        <v>0.7599999999999909</v>
      </c>
      <c r="H35" s="55">
        <f t="shared" si="6"/>
        <v>0.789999999999992</v>
      </c>
      <c r="I35" s="55">
        <f t="shared" si="6"/>
        <v>0.8099999999999881</v>
      </c>
      <c r="J35" s="55">
        <f t="shared" si="6"/>
        <v>0.8299999999999983</v>
      </c>
      <c r="K35" s="55">
        <f t="shared" si="6"/>
        <v>0.8499999999999943</v>
      </c>
      <c r="L35" s="55">
        <f t="shared" si="6"/>
        <v>0.8699999999999903</v>
      </c>
      <c r="M35" s="55">
        <f t="shared" si="6"/>
        <v>0.8799999999999955</v>
      </c>
      <c r="N35" s="55">
        <f t="shared" si="6"/>
        <v>0.9099999999999966</v>
      </c>
      <c r="O35" s="55">
        <f t="shared" si="7"/>
        <v>0.9399999999999977</v>
      </c>
      <c r="P35" s="55">
        <f t="shared" si="7"/>
        <v>0.9499999999999886</v>
      </c>
      <c r="Q35" s="55">
        <f t="shared" si="7"/>
        <v>0.9799999999999898</v>
      </c>
      <c r="R35" s="55">
        <f t="shared" si="7"/>
        <v>1</v>
      </c>
      <c r="S35" s="55">
        <f t="shared" si="7"/>
        <v>1.009999999999991</v>
      </c>
      <c r="T35" s="55">
        <f t="shared" si="7"/>
        <v>1.029999999999987</v>
      </c>
      <c r="U35" s="55">
        <f t="shared" si="7"/>
        <v>1.0499999999999972</v>
      </c>
      <c r="V35" s="55">
        <f t="shared" si="7"/>
        <v>1.059999999999988</v>
      </c>
      <c r="W35" s="55">
        <f t="shared" si="7"/>
        <v>1.0799999999999983</v>
      </c>
      <c r="X35" s="55">
        <f t="shared" si="7"/>
        <v>1.0899999999999892</v>
      </c>
      <c r="Y35" s="55">
        <f t="shared" si="8"/>
        <v>1.0999999999999943</v>
      </c>
      <c r="Z35" s="55">
        <f t="shared" si="8"/>
        <v>1.1099999999999994</v>
      </c>
      <c r="AA35" s="55">
        <f t="shared" si="8"/>
        <v>1.1299999999999955</v>
      </c>
      <c r="AB35" s="55">
        <f t="shared" si="8"/>
        <v>1.1599999999999966</v>
      </c>
      <c r="AC35" s="55">
        <f t="shared" si="8"/>
        <v>1.1799999999999926</v>
      </c>
      <c r="AD35" s="55">
        <f t="shared" si="8"/>
        <v>1.2099999999999937</v>
      </c>
      <c r="AE35" s="55">
        <f t="shared" si="8"/>
        <v>1.2399999999999949</v>
      </c>
      <c r="AF35" s="55">
        <f t="shared" si="8"/>
        <v>1.279999999999987</v>
      </c>
      <c r="AG35" s="55">
        <f t="shared" si="5"/>
        <v>1.309999999999988</v>
      </c>
      <c r="AH35" s="55">
        <f t="shared" si="5"/>
        <v>1.3399999999999892</v>
      </c>
      <c r="AI35" s="55">
        <f t="shared" si="5"/>
        <v>1.3999999999999915</v>
      </c>
      <c r="AJ35" s="55">
        <f t="shared" si="5"/>
        <v>1.4399999999999977</v>
      </c>
      <c r="AK35" s="55">
        <f t="shared" si="5"/>
        <v>1.5</v>
      </c>
      <c r="AL35" s="55">
        <f t="shared" si="5"/>
        <v>1.5499999999999972</v>
      </c>
      <c r="AM35" s="55">
        <f t="shared" si="5"/>
        <v>1.5899999999999892</v>
      </c>
    </row>
    <row r="36" spans="1:39" ht="12.75">
      <c r="A36" s="1"/>
      <c r="C36">
        <v>55.3</v>
      </c>
      <c r="D36" s="77">
        <v>92.86</v>
      </c>
      <c r="E36" s="55">
        <f t="shared" si="6"/>
        <v>0.4899999999999949</v>
      </c>
      <c r="F36" s="55">
        <f t="shared" si="6"/>
        <v>0.5400000000000063</v>
      </c>
      <c r="G36" s="55">
        <f t="shared" si="6"/>
        <v>0.5799999999999983</v>
      </c>
      <c r="H36" s="55">
        <f t="shared" si="6"/>
        <v>0.6099999999999994</v>
      </c>
      <c r="I36" s="55">
        <f t="shared" si="6"/>
        <v>0.6299999999999955</v>
      </c>
      <c r="J36" s="55">
        <f t="shared" si="6"/>
        <v>0.6500000000000057</v>
      </c>
      <c r="K36" s="55">
        <f t="shared" si="6"/>
        <v>0.6700000000000017</v>
      </c>
      <c r="L36" s="55">
        <f t="shared" si="6"/>
        <v>0.6899999999999977</v>
      </c>
      <c r="M36" s="55">
        <f t="shared" si="6"/>
        <v>0.7000000000000028</v>
      </c>
      <c r="N36" s="55">
        <f t="shared" si="6"/>
        <v>0.730000000000004</v>
      </c>
      <c r="O36" s="55">
        <f t="shared" si="7"/>
        <v>0.7600000000000051</v>
      </c>
      <c r="P36" s="55">
        <f t="shared" si="7"/>
        <v>0.769999999999996</v>
      </c>
      <c r="Q36" s="55">
        <f t="shared" si="7"/>
        <v>0.7999999999999972</v>
      </c>
      <c r="R36" s="55">
        <f t="shared" si="7"/>
        <v>0.8200000000000074</v>
      </c>
      <c r="S36" s="55">
        <f t="shared" si="7"/>
        <v>0.8299999999999983</v>
      </c>
      <c r="T36" s="55">
        <f t="shared" si="7"/>
        <v>0.8499999999999943</v>
      </c>
      <c r="U36" s="55">
        <f t="shared" si="7"/>
        <v>0.8700000000000045</v>
      </c>
      <c r="V36" s="55">
        <f t="shared" si="7"/>
        <v>0.8799999999999955</v>
      </c>
      <c r="W36" s="55">
        <f t="shared" si="7"/>
        <v>0.9000000000000057</v>
      </c>
      <c r="X36" s="55">
        <f t="shared" si="7"/>
        <v>0.9099999999999966</v>
      </c>
      <c r="Y36" s="55">
        <f t="shared" si="8"/>
        <v>0.9200000000000017</v>
      </c>
      <c r="Z36" s="55">
        <f t="shared" si="8"/>
        <v>0.9300000000000068</v>
      </c>
      <c r="AA36" s="55">
        <f t="shared" si="8"/>
        <v>0.9500000000000028</v>
      </c>
      <c r="AB36" s="55">
        <f t="shared" si="8"/>
        <v>0.980000000000004</v>
      </c>
      <c r="AC36" s="55">
        <f t="shared" si="8"/>
        <v>1</v>
      </c>
      <c r="AD36" s="55">
        <f t="shared" si="8"/>
        <v>1.0300000000000011</v>
      </c>
      <c r="AE36" s="55">
        <f t="shared" si="8"/>
        <v>1.0600000000000023</v>
      </c>
      <c r="AF36" s="55">
        <f t="shared" si="8"/>
        <v>1.0999999999999943</v>
      </c>
      <c r="AG36" s="55">
        <f t="shared" si="5"/>
        <v>1.1299999999999955</v>
      </c>
      <c r="AH36" s="55">
        <f t="shared" si="5"/>
        <v>1.1599999999999966</v>
      </c>
      <c r="AI36" s="55">
        <f t="shared" si="5"/>
        <v>1.2199999999999989</v>
      </c>
      <c r="AJ36" s="55">
        <f t="shared" si="5"/>
        <v>1.2600000000000051</v>
      </c>
      <c r="AK36" s="55">
        <f t="shared" si="5"/>
        <v>1.3200000000000074</v>
      </c>
      <c r="AL36" s="55">
        <f t="shared" si="5"/>
        <v>1.3700000000000045</v>
      </c>
      <c r="AM36" s="55">
        <f t="shared" si="5"/>
        <v>1.4099999999999966</v>
      </c>
    </row>
    <row r="37" spans="1:39" ht="12.75">
      <c r="A37" s="1"/>
      <c r="C37">
        <v>55.7</v>
      </c>
      <c r="D37" s="77">
        <v>92.44</v>
      </c>
      <c r="E37" s="55">
        <f t="shared" si="6"/>
        <v>0.9099999999999966</v>
      </c>
      <c r="F37" s="55">
        <f t="shared" si="6"/>
        <v>0.960000000000008</v>
      </c>
      <c r="G37" s="55">
        <f t="shared" si="6"/>
        <v>1</v>
      </c>
      <c r="H37" s="55">
        <f t="shared" si="6"/>
        <v>1.0300000000000011</v>
      </c>
      <c r="I37" s="55">
        <f t="shared" si="6"/>
        <v>1.0499999999999972</v>
      </c>
      <c r="J37" s="55">
        <f t="shared" si="6"/>
        <v>1.0700000000000074</v>
      </c>
      <c r="K37" s="55">
        <f t="shared" si="6"/>
        <v>1.0900000000000034</v>
      </c>
      <c r="L37" s="55">
        <f t="shared" si="6"/>
        <v>1.1099999999999994</v>
      </c>
      <c r="M37" s="55">
        <f t="shared" si="6"/>
        <v>1.1200000000000045</v>
      </c>
      <c r="N37" s="55">
        <f t="shared" si="6"/>
        <v>1.1500000000000057</v>
      </c>
      <c r="O37" s="55">
        <f t="shared" si="7"/>
        <v>1.1800000000000068</v>
      </c>
      <c r="P37" s="55">
        <f t="shared" si="7"/>
        <v>1.1899999999999977</v>
      </c>
      <c r="Q37" s="55">
        <f t="shared" si="7"/>
        <v>1.2199999999999989</v>
      </c>
      <c r="R37" s="55">
        <f t="shared" si="7"/>
        <v>1.240000000000009</v>
      </c>
      <c r="S37" s="55">
        <f t="shared" si="7"/>
        <v>1.25</v>
      </c>
      <c r="T37" s="55">
        <f t="shared" si="7"/>
        <v>1.269999999999996</v>
      </c>
      <c r="U37" s="55">
        <f t="shared" si="7"/>
        <v>1.2900000000000063</v>
      </c>
      <c r="V37" s="55">
        <f t="shared" si="7"/>
        <v>1.2999999999999972</v>
      </c>
      <c r="W37" s="55">
        <f t="shared" si="7"/>
        <v>1.3200000000000074</v>
      </c>
      <c r="X37" s="55">
        <f t="shared" si="7"/>
        <v>1.3299999999999983</v>
      </c>
      <c r="Y37" s="55">
        <f t="shared" si="8"/>
        <v>1.3400000000000034</v>
      </c>
      <c r="Z37" s="55">
        <f t="shared" si="8"/>
        <v>1.3500000000000085</v>
      </c>
      <c r="AA37" s="55">
        <f t="shared" si="8"/>
        <v>1.3700000000000045</v>
      </c>
      <c r="AB37" s="55">
        <f t="shared" si="8"/>
        <v>1.4000000000000057</v>
      </c>
      <c r="AC37" s="55">
        <f t="shared" si="8"/>
        <v>1.4200000000000017</v>
      </c>
      <c r="AD37" s="55">
        <f t="shared" si="8"/>
        <v>1.4500000000000028</v>
      </c>
      <c r="AE37" s="55">
        <f t="shared" si="8"/>
        <v>1.480000000000004</v>
      </c>
      <c r="AF37" s="55">
        <f t="shared" si="8"/>
        <v>1.519999999999996</v>
      </c>
      <c r="AG37" s="55">
        <f t="shared" si="5"/>
        <v>1.5499999999999972</v>
      </c>
      <c r="AH37" s="55">
        <f t="shared" si="5"/>
        <v>1.5799999999999983</v>
      </c>
      <c r="AI37" s="55">
        <f t="shared" si="5"/>
        <v>1.6400000000000006</v>
      </c>
      <c r="AJ37" s="55">
        <f t="shared" si="5"/>
        <v>1.6800000000000068</v>
      </c>
      <c r="AK37" s="55">
        <f t="shared" si="5"/>
        <v>1.740000000000009</v>
      </c>
      <c r="AL37" s="55">
        <f t="shared" si="5"/>
        <v>1.7900000000000063</v>
      </c>
      <c r="AM37" s="55">
        <f t="shared" si="5"/>
        <v>1.8299999999999983</v>
      </c>
    </row>
    <row r="38" spans="3:39" ht="12.75">
      <c r="C38">
        <v>56.3</v>
      </c>
      <c r="D38" s="77">
        <v>92.89</v>
      </c>
      <c r="E38" s="55">
        <f t="shared" si="6"/>
        <v>0.45999999999999375</v>
      </c>
      <c r="F38" s="55">
        <f t="shared" si="6"/>
        <v>0.5100000000000051</v>
      </c>
      <c r="G38" s="55">
        <f t="shared" si="6"/>
        <v>0.5499999999999972</v>
      </c>
      <c r="H38" s="55">
        <f t="shared" si="6"/>
        <v>0.5799999999999983</v>
      </c>
      <c r="I38" s="55">
        <f t="shared" si="6"/>
        <v>0.5999999999999943</v>
      </c>
      <c r="J38" s="55">
        <f t="shared" si="6"/>
        <v>0.6200000000000045</v>
      </c>
      <c r="K38" s="55">
        <f t="shared" si="6"/>
        <v>0.6400000000000006</v>
      </c>
      <c r="L38" s="55">
        <f t="shared" si="6"/>
        <v>0.6599999999999966</v>
      </c>
      <c r="M38" s="55">
        <f t="shared" si="6"/>
        <v>0.6700000000000017</v>
      </c>
      <c r="N38" s="55">
        <f t="shared" si="6"/>
        <v>0.7000000000000028</v>
      </c>
      <c r="O38" s="55">
        <f t="shared" si="7"/>
        <v>0.730000000000004</v>
      </c>
      <c r="P38" s="55">
        <f t="shared" si="7"/>
        <v>0.7399999999999949</v>
      </c>
      <c r="Q38" s="55">
        <f t="shared" si="7"/>
        <v>0.769999999999996</v>
      </c>
      <c r="R38" s="55">
        <f t="shared" si="7"/>
        <v>0.7900000000000063</v>
      </c>
      <c r="S38" s="55">
        <f t="shared" si="7"/>
        <v>0.7999999999999972</v>
      </c>
      <c r="T38" s="55">
        <f t="shared" si="7"/>
        <v>0.8199999999999932</v>
      </c>
      <c r="U38" s="55">
        <f t="shared" si="7"/>
        <v>0.8400000000000034</v>
      </c>
      <c r="V38" s="55">
        <f t="shared" si="7"/>
        <v>0.8499999999999943</v>
      </c>
      <c r="W38" s="55">
        <f t="shared" si="7"/>
        <v>0.8700000000000045</v>
      </c>
      <c r="X38" s="55">
        <f t="shared" si="7"/>
        <v>0.8799999999999955</v>
      </c>
      <c r="Y38" s="55">
        <f t="shared" si="8"/>
        <v>0.8900000000000006</v>
      </c>
      <c r="Z38" s="55">
        <f t="shared" si="8"/>
        <v>0.9000000000000057</v>
      </c>
      <c r="AA38" s="55">
        <f t="shared" si="8"/>
        <v>0.9200000000000017</v>
      </c>
      <c r="AB38" s="55">
        <f t="shared" si="8"/>
        <v>0.9500000000000028</v>
      </c>
      <c r="AC38" s="55">
        <f t="shared" si="8"/>
        <v>0.9699999999999989</v>
      </c>
      <c r="AD38" s="55">
        <f t="shared" si="8"/>
        <v>1</v>
      </c>
      <c r="AE38" s="55">
        <f t="shared" si="8"/>
        <v>1.0300000000000011</v>
      </c>
      <c r="AF38" s="55">
        <f t="shared" si="8"/>
        <v>1.0699999999999932</v>
      </c>
      <c r="AG38" s="55">
        <f t="shared" si="5"/>
        <v>1.0999999999999943</v>
      </c>
      <c r="AH38" s="55">
        <f t="shared" si="5"/>
        <v>1.1299999999999955</v>
      </c>
      <c r="AI38" s="55">
        <f t="shared" si="5"/>
        <v>1.1899999999999977</v>
      </c>
      <c r="AJ38" s="55">
        <f t="shared" si="5"/>
        <v>1.230000000000004</v>
      </c>
      <c r="AK38" s="55">
        <f t="shared" si="5"/>
        <v>1.2900000000000063</v>
      </c>
      <c r="AL38" s="55">
        <f t="shared" si="5"/>
        <v>1.3400000000000034</v>
      </c>
      <c r="AM38" s="55">
        <f t="shared" si="5"/>
        <v>1.3799999999999955</v>
      </c>
    </row>
    <row r="39" spans="3:39" ht="12.75">
      <c r="C39">
        <v>56.7</v>
      </c>
      <c r="D39" s="77">
        <v>92.4</v>
      </c>
      <c r="E39" s="55">
        <f t="shared" si="6"/>
        <v>0.9499999999999886</v>
      </c>
      <c r="F39" s="55">
        <f t="shared" si="6"/>
        <v>1</v>
      </c>
      <c r="G39" s="55">
        <f t="shared" si="6"/>
        <v>1.039999999999992</v>
      </c>
      <c r="H39" s="55">
        <f t="shared" si="6"/>
        <v>1.0699999999999932</v>
      </c>
      <c r="I39" s="55">
        <f t="shared" si="6"/>
        <v>1.0899999999999892</v>
      </c>
      <c r="J39" s="55">
        <f t="shared" si="6"/>
        <v>1.1099999999999994</v>
      </c>
      <c r="K39" s="55">
        <f t="shared" si="6"/>
        <v>1.1299999999999955</v>
      </c>
      <c r="L39" s="55">
        <f t="shared" si="6"/>
        <v>1.1499999999999915</v>
      </c>
      <c r="M39" s="55">
        <f t="shared" si="6"/>
        <v>1.1599999999999966</v>
      </c>
      <c r="N39" s="55">
        <f t="shared" si="6"/>
        <v>1.1899999999999977</v>
      </c>
      <c r="O39" s="55">
        <f t="shared" si="7"/>
        <v>1.2199999999999989</v>
      </c>
      <c r="P39" s="55">
        <f t="shared" si="7"/>
        <v>1.2299999999999898</v>
      </c>
      <c r="Q39" s="55">
        <f t="shared" si="7"/>
        <v>1.259999999999991</v>
      </c>
      <c r="R39" s="55">
        <f t="shared" si="7"/>
        <v>1.2800000000000011</v>
      </c>
      <c r="S39" s="55">
        <f t="shared" si="7"/>
        <v>1.289999999999992</v>
      </c>
      <c r="T39" s="55">
        <f t="shared" si="7"/>
        <v>1.309999999999988</v>
      </c>
      <c r="U39" s="55">
        <f t="shared" si="7"/>
        <v>1.3299999999999983</v>
      </c>
      <c r="V39" s="55">
        <f t="shared" si="7"/>
        <v>1.3399999999999892</v>
      </c>
      <c r="W39" s="55">
        <f t="shared" si="7"/>
        <v>1.3599999999999994</v>
      </c>
      <c r="X39" s="55">
        <f t="shared" si="7"/>
        <v>1.3699999999999903</v>
      </c>
      <c r="Y39" s="55">
        <f t="shared" si="8"/>
        <v>1.3799999999999955</v>
      </c>
      <c r="Z39" s="55">
        <f t="shared" si="8"/>
        <v>1.3900000000000006</v>
      </c>
      <c r="AA39" s="55">
        <f t="shared" si="8"/>
        <v>1.4099999999999966</v>
      </c>
      <c r="AB39" s="55">
        <f t="shared" si="8"/>
        <v>1.4399999999999977</v>
      </c>
      <c r="AC39" s="55">
        <f t="shared" si="8"/>
        <v>1.4599999999999937</v>
      </c>
      <c r="AD39" s="55">
        <f t="shared" si="8"/>
        <v>1.4899999999999949</v>
      </c>
      <c r="AE39" s="55">
        <f t="shared" si="8"/>
        <v>1.519999999999996</v>
      </c>
      <c r="AF39" s="55">
        <f t="shared" si="8"/>
        <v>1.559999999999988</v>
      </c>
      <c r="AG39" s="55">
        <f t="shared" si="5"/>
        <v>1.5899999999999892</v>
      </c>
      <c r="AH39" s="55">
        <f t="shared" si="5"/>
        <v>1.6199999999999903</v>
      </c>
      <c r="AI39" s="55">
        <f t="shared" si="5"/>
        <v>1.6799999999999926</v>
      </c>
      <c r="AJ39" s="55">
        <f t="shared" si="5"/>
        <v>1.7199999999999989</v>
      </c>
      <c r="AK39" s="55">
        <f t="shared" si="5"/>
        <v>1.7800000000000011</v>
      </c>
      <c r="AL39" s="55">
        <f t="shared" si="5"/>
        <v>1.8299999999999983</v>
      </c>
      <c r="AM39" s="55">
        <f t="shared" si="5"/>
        <v>1.8699999999999903</v>
      </c>
    </row>
    <row r="40" spans="3:39" ht="12.75">
      <c r="C40">
        <v>58.3</v>
      </c>
      <c r="D40" s="77">
        <v>92.72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>
        <f aca="true" t="shared" si="9" ref="AG40:AM46">IF(AG$2&lt;$D40,"",AG$2-$D40)</f>
        <v>1.269999999999996</v>
      </c>
      <c r="AH40" s="55">
        <f t="shared" si="9"/>
        <v>1.2999999999999972</v>
      </c>
      <c r="AI40" s="55">
        <f t="shared" si="9"/>
        <v>1.3599999999999994</v>
      </c>
      <c r="AJ40" s="55">
        <f t="shared" si="9"/>
        <v>1.4000000000000057</v>
      </c>
      <c r="AK40" s="55">
        <f t="shared" si="9"/>
        <v>1.460000000000008</v>
      </c>
      <c r="AL40" s="55">
        <f t="shared" si="9"/>
        <v>1.5100000000000051</v>
      </c>
      <c r="AM40" s="55">
        <f t="shared" si="9"/>
        <v>1.5499999999999972</v>
      </c>
    </row>
    <row r="41" spans="3:39" ht="12.75">
      <c r="C41">
        <v>59.5</v>
      </c>
      <c r="D41" s="77">
        <v>94.03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>
        <f t="shared" si="9"/>
      </c>
      <c r="AH41" s="55">
        <f t="shared" si="9"/>
      </c>
      <c r="AI41" s="55">
        <f t="shared" si="9"/>
        <v>0.04999999999999716</v>
      </c>
      <c r="AJ41" s="55">
        <f t="shared" si="9"/>
        <v>0.09000000000000341</v>
      </c>
      <c r="AK41" s="55">
        <f t="shared" si="9"/>
        <v>0.15000000000000568</v>
      </c>
      <c r="AL41" s="55">
        <f t="shared" si="9"/>
        <v>0.20000000000000284</v>
      </c>
      <c r="AM41" s="55">
        <f t="shared" si="9"/>
        <v>0.23999999999999488</v>
      </c>
    </row>
    <row r="42" spans="3:39" ht="12.75">
      <c r="C42">
        <v>62.2</v>
      </c>
      <c r="D42" s="77">
        <v>94.99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>
        <f t="shared" si="9"/>
      </c>
      <c r="AH42" s="55">
        <f t="shared" si="9"/>
      </c>
      <c r="AI42" s="55">
        <f t="shared" si="9"/>
      </c>
      <c r="AJ42" s="55">
        <f t="shared" si="9"/>
      </c>
      <c r="AK42" s="55">
        <f t="shared" si="9"/>
      </c>
      <c r="AL42" s="55">
        <f t="shared" si="9"/>
      </c>
      <c r="AM42" s="55">
        <f t="shared" si="9"/>
      </c>
    </row>
    <row r="43" spans="3:39" ht="12.75">
      <c r="C43">
        <v>64.8</v>
      </c>
      <c r="D43" s="77">
        <v>96.03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>
        <f t="shared" si="9"/>
      </c>
      <c r="AH43" s="55">
        <f t="shared" si="9"/>
      </c>
      <c r="AI43" s="55">
        <f t="shared" si="9"/>
      </c>
      <c r="AJ43" s="55">
        <f t="shared" si="9"/>
      </c>
      <c r="AK43" s="55">
        <f t="shared" si="9"/>
      </c>
      <c r="AL43" s="55">
        <f t="shared" si="9"/>
      </c>
      <c r="AM43" s="55">
        <f t="shared" si="9"/>
      </c>
    </row>
    <row r="44" spans="3:39" ht="12.75">
      <c r="C44">
        <v>68.3</v>
      </c>
      <c r="D44" s="77">
        <v>98.17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>
        <f t="shared" si="9"/>
      </c>
      <c r="AH44" s="55">
        <f t="shared" si="9"/>
      </c>
      <c r="AI44" s="55">
        <f t="shared" si="9"/>
      </c>
      <c r="AJ44" s="55">
        <f t="shared" si="9"/>
      </c>
      <c r="AK44" s="55">
        <f t="shared" si="9"/>
      </c>
      <c r="AL44" s="55">
        <f t="shared" si="9"/>
      </c>
      <c r="AM44" s="55">
        <f t="shared" si="9"/>
      </c>
    </row>
    <row r="45" spans="3:39" ht="12.75">
      <c r="C45">
        <v>72</v>
      </c>
      <c r="D45" s="77">
        <v>98.69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>
        <f t="shared" si="9"/>
      </c>
      <c r="AH45" s="55">
        <f t="shared" si="9"/>
      </c>
      <c r="AI45" s="55">
        <f t="shared" si="9"/>
      </c>
      <c r="AJ45" s="55">
        <f t="shared" si="9"/>
      </c>
      <c r="AK45" s="55">
        <f t="shared" si="9"/>
      </c>
      <c r="AL45" s="55">
        <f t="shared" si="9"/>
      </c>
      <c r="AM45" s="55">
        <f t="shared" si="9"/>
      </c>
    </row>
    <row r="46" spans="3:39" ht="12.75">
      <c r="C46">
        <v>76.4</v>
      </c>
      <c r="D46" s="77">
        <v>99.82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>
        <f t="shared" si="9"/>
      </c>
      <c r="AH46" s="55">
        <f t="shared" si="9"/>
      </c>
      <c r="AI46" s="55">
        <f t="shared" si="9"/>
      </c>
      <c r="AJ46" s="55">
        <f t="shared" si="9"/>
      </c>
      <c r="AK46" s="55">
        <f t="shared" si="9"/>
      </c>
      <c r="AL46" s="55">
        <f t="shared" si="9"/>
      </c>
      <c r="AM46" s="55">
        <f t="shared" si="9"/>
      </c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N64"/>
  <sheetViews>
    <sheetView zoomScale="85" zoomScaleNormal="85" workbookViewId="0" topLeftCell="A1">
      <selection activeCell="C57" sqref="C5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5" t="s">
        <v>30</v>
      </c>
    </row>
    <row r="2" spans="1:40" ht="12.75" customHeight="1">
      <c r="A2" s="1"/>
      <c r="C2" s="48"/>
      <c r="D2" s="11">
        <f>MIN(C14:C104)</f>
        <v>0</v>
      </c>
      <c r="E2">
        <v>96.12</v>
      </c>
      <c r="F2">
        <v>96.15</v>
      </c>
      <c r="G2">
        <v>96.18</v>
      </c>
      <c r="H2">
        <v>96.21</v>
      </c>
      <c r="I2">
        <v>96.23</v>
      </c>
      <c r="J2">
        <v>96.25</v>
      </c>
      <c r="K2">
        <v>96.26</v>
      </c>
      <c r="L2">
        <v>96.28</v>
      </c>
      <c r="M2">
        <v>96.31</v>
      </c>
      <c r="N2">
        <v>96.33</v>
      </c>
      <c r="O2">
        <v>96.36</v>
      </c>
      <c r="P2">
        <v>96.37</v>
      </c>
      <c r="Q2">
        <v>96.39</v>
      </c>
      <c r="R2">
        <v>96.41</v>
      </c>
      <c r="S2">
        <v>96.42</v>
      </c>
      <c r="T2">
        <v>96.43</v>
      </c>
      <c r="U2">
        <v>96.45</v>
      </c>
      <c r="V2">
        <v>96.46</v>
      </c>
      <c r="W2">
        <v>96.48</v>
      </c>
      <c r="X2">
        <v>96.49</v>
      </c>
      <c r="Y2">
        <v>96.5</v>
      </c>
      <c r="Z2">
        <v>96.51</v>
      </c>
      <c r="AA2">
        <v>96.53</v>
      </c>
      <c r="AB2">
        <v>96.56</v>
      </c>
      <c r="AC2">
        <v>96.58</v>
      </c>
      <c r="AD2">
        <v>96.61</v>
      </c>
      <c r="AE2">
        <v>96.65</v>
      </c>
      <c r="AF2">
        <v>96.69</v>
      </c>
      <c r="AG2">
        <v>96.72</v>
      </c>
      <c r="AH2">
        <v>96.76</v>
      </c>
      <c r="AI2">
        <v>96.81</v>
      </c>
      <c r="AJ2">
        <v>96.85</v>
      </c>
      <c r="AK2">
        <v>96.9</v>
      </c>
      <c r="AL2">
        <v>96.95</v>
      </c>
      <c r="AM2">
        <v>96.97</v>
      </c>
      <c r="AN2" s="49">
        <f>Summary_Tables!C33</f>
        <v>95.61</v>
      </c>
    </row>
    <row r="3" spans="1:40" ht="12.75">
      <c r="A3" s="1"/>
      <c r="C3" s="48"/>
      <c r="D3" s="11">
        <f>MAX(C14:C104)</f>
        <v>70</v>
      </c>
      <c r="E3">
        <v>96.12</v>
      </c>
      <c r="F3">
        <v>96.15</v>
      </c>
      <c r="G3">
        <v>96.18</v>
      </c>
      <c r="H3">
        <v>96.21</v>
      </c>
      <c r="I3">
        <v>96.23</v>
      </c>
      <c r="J3">
        <v>96.25</v>
      </c>
      <c r="K3">
        <v>96.26</v>
      </c>
      <c r="L3">
        <v>96.28</v>
      </c>
      <c r="M3">
        <v>96.31</v>
      </c>
      <c r="N3">
        <v>96.33</v>
      </c>
      <c r="O3">
        <v>96.36</v>
      </c>
      <c r="P3">
        <v>96.37</v>
      </c>
      <c r="Q3">
        <v>96.39</v>
      </c>
      <c r="R3">
        <v>96.41</v>
      </c>
      <c r="S3">
        <v>96.42</v>
      </c>
      <c r="T3">
        <v>96.43</v>
      </c>
      <c r="U3">
        <v>96.45</v>
      </c>
      <c r="V3">
        <v>96.46</v>
      </c>
      <c r="W3">
        <v>96.48</v>
      </c>
      <c r="X3">
        <v>96.49</v>
      </c>
      <c r="Y3">
        <v>96.5</v>
      </c>
      <c r="Z3">
        <v>96.51</v>
      </c>
      <c r="AA3">
        <v>96.53</v>
      </c>
      <c r="AB3">
        <v>96.56</v>
      </c>
      <c r="AC3">
        <v>96.58</v>
      </c>
      <c r="AD3">
        <v>96.61</v>
      </c>
      <c r="AE3">
        <v>96.65</v>
      </c>
      <c r="AF3">
        <v>96.69</v>
      </c>
      <c r="AG3">
        <v>96.72</v>
      </c>
      <c r="AH3">
        <v>96.76</v>
      </c>
      <c r="AI3">
        <v>96.81</v>
      </c>
      <c r="AJ3">
        <v>96.85</v>
      </c>
      <c r="AK3">
        <v>96.9</v>
      </c>
      <c r="AL3">
        <v>96.95</v>
      </c>
      <c r="AM3">
        <v>96.97</v>
      </c>
      <c r="AN3" s="49">
        <f>Summary_Tables!C33</f>
        <v>95.61</v>
      </c>
    </row>
    <row r="4" spans="1:39" ht="12.75">
      <c r="A4" s="1"/>
      <c r="C4" s="138" t="s">
        <v>31</v>
      </c>
      <c r="D4" s="50" t="s">
        <v>32</v>
      </c>
      <c r="E4" s="68">
        <v>1</v>
      </c>
      <c r="F4" s="68">
        <v>1.5</v>
      </c>
      <c r="G4" s="68">
        <v>2</v>
      </c>
      <c r="H4" s="68">
        <v>2.5</v>
      </c>
      <c r="I4" s="68">
        <v>3</v>
      </c>
      <c r="J4" s="68">
        <v>3.5</v>
      </c>
      <c r="K4" s="68">
        <v>4</v>
      </c>
      <c r="L4" s="68">
        <v>4.5</v>
      </c>
      <c r="M4" s="68">
        <v>5</v>
      </c>
      <c r="N4" s="68">
        <v>6</v>
      </c>
      <c r="O4" s="68">
        <v>7.4</v>
      </c>
      <c r="P4" s="68">
        <v>8</v>
      </c>
      <c r="Q4" s="68">
        <v>9</v>
      </c>
      <c r="R4" s="68">
        <v>10.3</v>
      </c>
      <c r="S4" s="68">
        <v>11</v>
      </c>
      <c r="T4" s="68">
        <v>12</v>
      </c>
      <c r="U4" s="68">
        <v>13</v>
      </c>
      <c r="V4" s="68">
        <v>14</v>
      </c>
      <c r="W4" s="68">
        <v>15</v>
      </c>
      <c r="X4" s="68">
        <v>16</v>
      </c>
      <c r="Y4" s="68">
        <v>17</v>
      </c>
      <c r="Z4" s="68">
        <v>17.7</v>
      </c>
      <c r="AA4" s="68">
        <v>20</v>
      </c>
      <c r="AB4" s="68">
        <v>23</v>
      </c>
      <c r="AC4" s="68">
        <v>25</v>
      </c>
      <c r="AD4" s="68">
        <v>28.6</v>
      </c>
      <c r="AE4" s="68">
        <v>33.9</v>
      </c>
      <c r="AF4" s="68">
        <v>40</v>
      </c>
      <c r="AG4" s="68">
        <v>45</v>
      </c>
      <c r="AH4" s="68">
        <v>52.5</v>
      </c>
      <c r="AI4" s="68">
        <v>65</v>
      </c>
      <c r="AJ4" s="5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12</v>
      </c>
      <c r="F5">
        <v>12</v>
      </c>
      <c r="G5">
        <v>12</v>
      </c>
      <c r="H5">
        <v>12</v>
      </c>
      <c r="I5">
        <v>12</v>
      </c>
      <c r="J5">
        <v>12</v>
      </c>
      <c r="K5">
        <v>12</v>
      </c>
      <c r="L5">
        <v>12</v>
      </c>
      <c r="M5">
        <v>15</v>
      </c>
      <c r="N5">
        <v>16</v>
      </c>
      <c r="O5">
        <v>16</v>
      </c>
      <c r="P5">
        <v>16</v>
      </c>
      <c r="Q5">
        <v>16</v>
      </c>
      <c r="R5">
        <v>16</v>
      </c>
      <c r="S5">
        <v>16</v>
      </c>
      <c r="T5">
        <v>17</v>
      </c>
      <c r="U5">
        <v>17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18</v>
      </c>
      <c r="AC5">
        <v>18</v>
      </c>
      <c r="AD5">
        <v>18</v>
      </c>
      <c r="AE5">
        <v>20</v>
      </c>
      <c r="AF5">
        <v>20</v>
      </c>
      <c r="AG5">
        <v>20</v>
      </c>
      <c r="AH5">
        <v>21</v>
      </c>
      <c r="AI5">
        <v>22</v>
      </c>
      <c r="AJ5">
        <v>22</v>
      </c>
      <c r="AK5">
        <v>22</v>
      </c>
      <c r="AL5">
        <v>23</v>
      </c>
      <c r="AM5">
        <v>23</v>
      </c>
    </row>
    <row r="6" spans="1:39" ht="12.75">
      <c r="A6" s="1"/>
      <c r="C6" s="138"/>
      <c r="D6" s="51" t="s">
        <v>34</v>
      </c>
      <c r="E6">
        <v>22.55</v>
      </c>
      <c r="F6">
        <v>23.04</v>
      </c>
      <c r="G6">
        <v>23.42</v>
      </c>
      <c r="H6">
        <v>23.76</v>
      </c>
      <c r="I6">
        <v>24.04</v>
      </c>
      <c r="J6">
        <v>24.27</v>
      </c>
      <c r="K6">
        <v>24.5</v>
      </c>
      <c r="L6">
        <v>24.7</v>
      </c>
      <c r="M6">
        <v>27.86</v>
      </c>
      <c r="N6">
        <v>28.13</v>
      </c>
      <c r="O6">
        <v>28.52</v>
      </c>
      <c r="P6">
        <v>28.67</v>
      </c>
      <c r="Q6">
        <v>28.9</v>
      </c>
      <c r="R6">
        <v>29.18</v>
      </c>
      <c r="S6">
        <v>29.31</v>
      </c>
      <c r="T6">
        <v>29.47</v>
      </c>
      <c r="U6">
        <v>29.54</v>
      </c>
      <c r="V6">
        <v>29.96</v>
      </c>
      <c r="W6">
        <v>30.52</v>
      </c>
      <c r="X6">
        <v>31.02</v>
      </c>
      <c r="Y6">
        <v>31.51</v>
      </c>
      <c r="Z6">
        <v>31.82</v>
      </c>
      <c r="AA6">
        <v>32.77</v>
      </c>
      <c r="AB6">
        <v>33.9</v>
      </c>
      <c r="AC6">
        <v>34.59</v>
      </c>
      <c r="AD6">
        <v>35.73</v>
      </c>
      <c r="AE6">
        <v>36.87</v>
      </c>
      <c r="AF6">
        <v>38.75</v>
      </c>
      <c r="AG6">
        <v>40.06</v>
      </c>
      <c r="AH6">
        <v>41.47</v>
      </c>
      <c r="AI6">
        <v>43.06</v>
      </c>
      <c r="AJ6">
        <v>44.35</v>
      </c>
      <c r="AK6">
        <v>45.99</v>
      </c>
      <c r="AL6">
        <v>47.14</v>
      </c>
      <c r="AM6">
        <v>47.74</v>
      </c>
    </row>
    <row r="7" spans="1:39" ht="12.75">
      <c r="A7" s="1"/>
      <c r="C7" s="138"/>
      <c r="D7" s="51" t="s">
        <v>35</v>
      </c>
      <c r="E7">
        <v>5.98</v>
      </c>
      <c r="F7">
        <v>6.8</v>
      </c>
      <c r="G7">
        <v>7.46</v>
      </c>
      <c r="H7">
        <v>8.03</v>
      </c>
      <c r="I7">
        <v>8.52</v>
      </c>
      <c r="J7">
        <v>8.94</v>
      </c>
      <c r="K7">
        <v>9.34</v>
      </c>
      <c r="L7">
        <v>9.7</v>
      </c>
      <c r="M7">
        <v>10.51</v>
      </c>
      <c r="N7">
        <v>11.14</v>
      </c>
      <c r="O7">
        <v>11.93</v>
      </c>
      <c r="P7">
        <v>12.24</v>
      </c>
      <c r="Q7">
        <v>12.71</v>
      </c>
      <c r="R7">
        <v>13.27</v>
      </c>
      <c r="S7">
        <v>13.55</v>
      </c>
      <c r="T7">
        <v>13.95</v>
      </c>
      <c r="U7">
        <v>14.29</v>
      </c>
      <c r="V7">
        <v>14.7</v>
      </c>
      <c r="W7">
        <v>15.13</v>
      </c>
      <c r="X7">
        <v>15.52</v>
      </c>
      <c r="Y7">
        <v>15.92</v>
      </c>
      <c r="Z7">
        <v>16.16</v>
      </c>
      <c r="AA7">
        <v>16.94</v>
      </c>
      <c r="AB7">
        <v>17.91</v>
      </c>
      <c r="AC7">
        <v>18.51</v>
      </c>
      <c r="AD7">
        <v>19.53</v>
      </c>
      <c r="AE7">
        <v>20.8</v>
      </c>
      <c r="AF7">
        <v>22.34</v>
      </c>
      <c r="AG7">
        <v>23.45</v>
      </c>
      <c r="AH7">
        <v>24.88</v>
      </c>
      <c r="AI7">
        <v>26.93</v>
      </c>
      <c r="AJ7">
        <v>28.67</v>
      </c>
      <c r="AK7">
        <v>30.96</v>
      </c>
      <c r="AL7">
        <v>33.13</v>
      </c>
      <c r="AM7">
        <v>34.42</v>
      </c>
    </row>
    <row r="8" spans="1:39" ht="12.75">
      <c r="A8" s="1"/>
      <c r="C8" s="138"/>
      <c r="D8" s="52" t="s">
        <v>36</v>
      </c>
      <c r="E8">
        <v>22.01</v>
      </c>
      <c r="F8">
        <v>22.44</v>
      </c>
      <c r="G8">
        <v>22.78</v>
      </c>
      <c r="H8">
        <v>23.07</v>
      </c>
      <c r="I8">
        <v>23.31</v>
      </c>
      <c r="J8">
        <v>23.52</v>
      </c>
      <c r="K8">
        <v>23.72</v>
      </c>
      <c r="L8">
        <v>23.9</v>
      </c>
      <c r="M8">
        <v>27.01</v>
      </c>
      <c r="N8">
        <v>27.25</v>
      </c>
      <c r="O8">
        <v>27.62</v>
      </c>
      <c r="P8">
        <v>27.76</v>
      </c>
      <c r="Q8">
        <v>27.98</v>
      </c>
      <c r="R8">
        <v>28.23</v>
      </c>
      <c r="S8">
        <v>28.36</v>
      </c>
      <c r="T8">
        <v>28.5</v>
      </c>
      <c r="U8">
        <v>28.57</v>
      </c>
      <c r="V8">
        <v>28.98</v>
      </c>
      <c r="W8">
        <v>29.54</v>
      </c>
      <c r="X8">
        <v>30.03</v>
      </c>
      <c r="Y8">
        <v>30.52</v>
      </c>
      <c r="Z8">
        <v>30.82</v>
      </c>
      <c r="AA8">
        <v>31.75</v>
      </c>
      <c r="AB8">
        <v>32.88</v>
      </c>
      <c r="AC8">
        <v>33.55</v>
      </c>
      <c r="AD8">
        <v>34.68</v>
      </c>
      <c r="AE8">
        <v>35.8</v>
      </c>
      <c r="AF8">
        <v>37.66</v>
      </c>
      <c r="AG8">
        <v>38.94</v>
      </c>
      <c r="AH8">
        <v>40.33</v>
      </c>
      <c r="AI8">
        <v>41.88</v>
      </c>
      <c r="AJ8">
        <v>43.13</v>
      </c>
      <c r="AK8">
        <v>44.73</v>
      </c>
      <c r="AL8">
        <v>45.84</v>
      </c>
      <c r="AM8">
        <v>46.42</v>
      </c>
    </row>
    <row r="9" spans="1:39" ht="12.75">
      <c r="A9" s="1"/>
      <c r="C9" s="138"/>
      <c r="D9" s="52" t="s">
        <v>37</v>
      </c>
      <c r="E9">
        <v>0.27</v>
      </c>
      <c r="F9">
        <v>0.3</v>
      </c>
      <c r="G9">
        <v>0.32</v>
      </c>
      <c r="H9">
        <v>0.34</v>
      </c>
      <c r="I9">
        <v>0.35</v>
      </c>
      <c r="J9">
        <v>0.37</v>
      </c>
      <c r="K9">
        <v>0.38</v>
      </c>
      <c r="L9">
        <v>0.39</v>
      </c>
      <c r="M9">
        <v>0.38</v>
      </c>
      <c r="N9">
        <v>0.4</v>
      </c>
      <c r="O9">
        <v>0.42</v>
      </c>
      <c r="P9">
        <v>0.43</v>
      </c>
      <c r="Q9">
        <v>0.44</v>
      </c>
      <c r="R9">
        <v>0.45</v>
      </c>
      <c r="S9">
        <v>0.46</v>
      </c>
      <c r="T9">
        <v>0.47</v>
      </c>
      <c r="U9">
        <v>0.48</v>
      </c>
      <c r="V9">
        <v>0.49</v>
      </c>
      <c r="W9">
        <v>0.5</v>
      </c>
      <c r="X9">
        <v>0.5</v>
      </c>
      <c r="Y9">
        <v>0.51</v>
      </c>
      <c r="Z9">
        <v>0.51</v>
      </c>
      <c r="AA9">
        <v>0.52</v>
      </c>
      <c r="AB9">
        <v>0.53</v>
      </c>
      <c r="AC9">
        <v>0.54</v>
      </c>
      <c r="AD9">
        <v>0.55</v>
      </c>
      <c r="AE9">
        <v>0.56</v>
      </c>
      <c r="AF9">
        <v>0.58</v>
      </c>
      <c r="AG9">
        <v>0.59</v>
      </c>
      <c r="AH9">
        <v>0.6</v>
      </c>
      <c r="AI9">
        <v>0.63</v>
      </c>
      <c r="AJ9">
        <v>0.65</v>
      </c>
      <c r="AK9">
        <v>0.67</v>
      </c>
      <c r="AL9">
        <v>0.7</v>
      </c>
      <c r="AM9">
        <v>0.72</v>
      </c>
    </row>
    <row r="10" spans="1:39" ht="12.75">
      <c r="A10" s="1"/>
      <c r="C10" s="138"/>
      <c r="D10" s="52" t="s">
        <v>38</v>
      </c>
      <c r="E10">
        <v>0.27</v>
      </c>
      <c r="F10">
        <v>0.3</v>
      </c>
      <c r="G10">
        <v>0.33</v>
      </c>
      <c r="H10">
        <v>0.35</v>
      </c>
      <c r="I10">
        <v>0.37</v>
      </c>
      <c r="J10">
        <v>0.38</v>
      </c>
      <c r="K10">
        <v>0.39</v>
      </c>
      <c r="L10">
        <v>0.41</v>
      </c>
      <c r="M10">
        <v>0.39</v>
      </c>
      <c r="N10">
        <v>0.41</v>
      </c>
      <c r="O10">
        <v>0.43</v>
      </c>
      <c r="P10">
        <v>0.44</v>
      </c>
      <c r="Q10">
        <v>0.45</v>
      </c>
      <c r="R10">
        <v>0.47</v>
      </c>
      <c r="S10">
        <v>0.48</v>
      </c>
      <c r="T10">
        <v>0.49</v>
      </c>
      <c r="U10">
        <v>0.5</v>
      </c>
      <c r="V10">
        <v>0.51</v>
      </c>
      <c r="W10">
        <v>0.51</v>
      </c>
      <c r="X10">
        <v>0.52</v>
      </c>
      <c r="Y10">
        <v>0.52</v>
      </c>
      <c r="Z10">
        <v>0.52</v>
      </c>
      <c r="AA10">
        <v>0.53</v>
      </c>
      <c r="AB10">
        <v>0.54</v>
      </c>
      <c r="AC10">
        <v>0.55</v>
      </c>
      <c r="AD10">
        <v>0.56</v>
      </c>
      <c r="AE10">
        <v>0.58</v>
      </c>
      <c r="AF10">
        <v>0.59</v>
      </c>
      <c r="AG10">
        <v>0.6</v>
      </c>
      <c r="AH10">
        <v>0.62</v>
      </c>
      <c r="AI10">
        <v>0.64</v>
      </c>
      <c r="AJ10">
        <v>0.66</v>
      </c>
      <c r="AK10">
        <v>0.69</v>
      </c>
      <c r="AL10">
        <v>0.72</v>
      </c>
      <c r="AM10">
        <v>0.74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>
        <v>0</v>
      </c>
      <c r="D14" s="77">
        <v>102.93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30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>
        <v>1.5</v>
      </c>
      <c r="D15" s="77">
        <v>99.89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>
        <v>4.8</v>
      </c>
      <c r="D16" s="77">
        <v>99.66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>
        <v>5.8</v>
      </c>
      <c r="D17" s="77">
        <v>98.22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>
        <v>7.6</v>
      </c>
      <c r="D18" s="77">
        <v>96.78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  <v>0.030000000000001137</v>
      </c>
      <c r="AJ18" s="55">
        <f t="shared" si="2"/>
        <v>0.06999999999999318</v>
      </c>
      <c r="AK18" s="55">
        <f t="shared" si="2"/>
        <v>0.12000000000000455</v>
      </c>
      <c r="AL18" s="55">
        <f t="shared" si="2"/>
        <v>0.1700000000000017</v>
      </c>
      <c r="AM18" s="55">
        <f t="shared" si="2"/>
        <v>0.18999999999999773</v>
      </c>
    </row>
    <row r="19" spans="1:39" ht="12.75">
      <c r="A19" s="1"/>
      <c r="C19">
        <v>9.1</v>
      </c>
      <c r="D19" s="77">
        <v>95.93</v>
      </c>
      <c r="E19" s="55">
        <f t="shared" si="0"/>
        <v>0.18999999999999773</v>
      </c>
      <c r="F19" s="55">
        <f t="shared" si="0"/>
        <v>0.21999999999999886</v>
      </c>
      <c r="G19" s="55">
        <f t="shared" si="0"/>
        <v>0.25</v>
      </c>
      <c r="H19" s="55">
        <f t="shared" si="0"/>
        <v>0.2799999999999869</v>
      </c>
      <c r="I19" s="55">
        <f t="shared" si="0"/>
        <v>0.29999999999999716</v>
      </c>
      <c r="J19" s="55">
        <f t="shared" si="0"/>
        <v>0.3199999999999932</v>
      </c>
      <c r="K19" s="55">
        <f t="shared" si="0"/>
        <v>0.3299999999999983</v>
      </c>
      <c r="L19" s="55">
        <f t="shared" si="0"/>
        <v>0.3499999999999943</v>
      </c>
      <c r="M19" s="55">
        <f t="shared" si="0"/>
        <v>0.37999999999999545</v>
      </c>
      <c r="N19" s="55">
        <f t="shared" si="0"/>
        <v>0.3999999999999915</v>
      </c>
      <c r="O19" s="55">
        <f t="shared" si="1"/>
        <v>0.4299999999999926</v>
      </c>
      <c r="P19" s="55">
        <f t="shared" si="1"/>
        <v>0.4399999999999977</v>
      </c>
      <c r="Q19" s="55">
        <f t="shared" si="1"/>
        <v>0.45999999999999375</v>
      </c>
      <c r="R19" s="55">
        <f t="shared" si="1"/>
        <v>0.47999999999998977</v>
      </c>
      <c r="S19" s="55">
        <f t="shared" si="1"/>
        <v>0.4899999999999949</v>
      </c>
      <c r="T19" s="55">
        <f t="shared" si="1"/>
        <v>0.5</v>
      </c>
      <c r="U19" s="55">
        <f t="shared" si="1"/>
        <v>0.519999999999996</v>
      </c>
      <c r="V19" s="55">
        <f t="shared" si="1"/>
        <v>0.5299999999999869</v>
      </c>
      <c r="W19" s="55">
        <f t="shared" si="1"/>
        <v>0.5499999999999972</v>
      </c>
      <c r="X19" s="55">
        <f t="shared" si="1"/>
        <v>0.5599999999999881</v>
      </c>
      <c r="Y19" s="55">
        <f t="shared" si="2"/>
        <v>0.5699999999999932</v>
      </c>
      <c r="Z19" s="55">
        <f t="shared" si="2"/>
        <v>0.5799999999999983</v>
      </c>
      <c r="AA19" s="55">
        <f t="shared" si="2"/>
        <v>0.5999999999999943</v>
      </c>
      <c r="AB19" s="55">
        <f t="shared" si="2"/>
        <v>0.6299999999999955</v>
      </c>
      <c r="AC19" s="55">
        <f t="shared" si="2"/>
        <v>0.6499999999999915</v>
      </c>
      <c r="AD19" s="55">
        <f t="shared" si="2"/>
        <v>0.6799999999999926</v>
      </c>
      <c r="AE19" s="55">
        <f t="shared" si="2"/>
        <v>0.7199999999999989</v>
      </c>
      <c r="AF19" s="55">
        <f t="shared" si="2"/>
        <v>0.7599999999999909</v>
      </c>
      <c r="AG19" s="55">
        <f t="shared" si="2"/>
        <v>0.789999999999992</v>
      </c>
      <c r="AH19" s="55">
        <f t="shared" si="2"/>
        <v>0.8299999999999983</v>
      </c>
      <c r="AI19" s="55">
        <f t="shared" si="2"/>
        <v>0.8799999999999955</v>
      </c>
      <c r="AJ19" s="55">
        <f t="shared" si="2"/>
        <v>0.9199999999999875</v>
      </c>
      <c r="AK19" s="55">
        <f t="shared" si="2"/>
        <v>0.9699999999999989</v>
      </c>
      <c r="AL19" s="55">
        <f t="shared" si="2"/>
        <v>1.019999999999996</v>
      </c>
      <c r="AM19" s="55">
        <f t="shared" si="2"/>
        <v>1.039999999999992</v>
      </c>
    </row>
    <row r="20" spans="1:39" ht="12.75">
      <c r="A20" s="1"/>
      <c r="C20">
        <v>11.1</v>
      </c>
      <c r="D20" s="77">
        <v>96.04</v>
      </c>
      <c r="E20" s="55">
        <f t="shared" si="0"/>
        <v>0.0799999999999983</v>
      </c>
      <c r="F20" s="55">
        <f t="shared" si="0"/>
        <v>0.10999999999999943</v>
      </c>
      <c r="G20" s="55">
        <f t="shared" si="0"/>
        <v>0.14000000000000057</v>
      </c>
      <c r="H20" s="55">
        <f t="shared" si="0"/>
        <v>0.1699999999999875</v>
      </c>
      <c r="I20" s="55">
        <f t="shared" si="0"/>
        <v>0.18999999999999773</v>
      </c>
      <c r="J20" s="55">
        <f t="shared" si="0"/>
        <v>0.20999999999999375</v>
      </c>
      <c r="K20" s="55">
        <f t="shared" si="0"/>
        <v>0.21999999999999886</v>
      </c>
      <c r="L20" s="55">
        <f t="shared" si="0"/>
        <v>0.23999999999999488</v>
      </c>
      <c r="M20" s="55">
        <f t="shared" si="0"/>
        <v>0.269999999999996</v>
      </c>
      <c r="N20" s="55">
        <f t="shared" si="0"/>
        <v>0.28999999999999204</v>
      </c>
      <c r="O20" s="55">
        <f t="shared" si="1"/>
        <v>0.3199999999999932</v>
      </c>
      <c r="P20" s="55">
        <f t="shared" si="1"/>
        <v>0.3299999999999983</v>
      </c>
      <c r="Q20" s="55">
        <f t="shared" si="1"/>
        <v>0.3499999999999943</v>
      </c>
      <c r="R20" s="55">
        <f t="shared" si="1"/>
        <v>0.36999999999999034</v>
      </c>
      <c r="S20" s="55">
        <f t="shared" si="1"/>
        <v>0.37999999999999545</v>
      </c>
      <c r="T20" s="55">
        <f t="shared" si="1"/>
        <v>0.39000000000000057</v>
      </c>
      <c r="U20" s="55">
        <f t="shared" si="1"/>
        <v>0.4099999999999966</v>
      </c>
      <c r="V20" s="55">
        <f t="shared" si="1"/>
        <v>0.4199999999999875</v>
      </c>
      <c r="W20" s="55">
        <f t="shared" si="1"/>
        <v>0.4399999999999977</v>
      </c>
      <c r="X20" s="55">
        <f t="shared" si="1"/>
        <v>0.44999999999998863</v>
      </c>
      <c r="Y20" s="55">
        <f t="shared" si="2"/>
        <v>0.45999999999999375</v>
      </c>
      <c r="Z20" s="55">
        <f t="shared" si="2"/>
        <v>0.46999999999999886</v>
      </c>
      <c r="AA20" s="55">
        <f t="shared" si="2"/>
        <v>0.4899999999999949</v>
      </c>
      <c r="AB20" s="55">
        <f t="shared" si="2"/>
        <v>0.519999999999996</v>
      </c>
      <c r="AC20" s="55">
        <f t="shared" si="2"/>
        <v>0.539999999999992</v>
      </c>
      <c r="AD20" s="55">
        <f t="shared" si="2"/>
        <v>0.5699999999999932</v>
      </c>
      <c r="AE20" s="55">
        <f t="shared" si="2"/>
        <v>0.6099999999999994</v>
      </c>
      <c r="AF20" s="55">
        <f t="shared" si="2"/>
        <v>0.6499999999999915</v>
      </c>
      <c r="AG20" s="55">
        <f t="shared" si="2"/>
        <v>0.6799999999999926</v>
      </c>
      <c r="AH20" s="55">
        <f t="shared" si="2"/>
        <v>0.7199999999999989</v>
      </c>
      <c r="AI20" s="55">
        <f t="shared" si="2"/>
        <v>0.769999999999996</v>
      </c>
      <c r="AJ20" s="55">
        <f t="shared" si="2"/>
        <v>0.8099999999999881</v>
      </c>
      <c r="AK20" s="55">
        <f t="shared" si="2"/>
        <v>0.8599999999999994</v>
      </c>
      <c r="AL20" s="55">
        <f t="shared" si="2"/>
        <v>0.9099999999999966</v>
      </c>
      <c r="AM20" s="55">
        <f t="shared" si="2"/>
        <v>0.9299999999999926</v>
      </c>
    </row>
    <row r="21" spans="1:39" ht="12.75">
      <c r="A21" s="1"/>
      <c r="C21">
        <v>15.2</v>
      </c>
      <c r="D21" s="77">
        <v>95.89</v>
      </c>
      <c r="E21" s="55">
        <f t="shared" si="0"/>
        <v>0.23000000000000398</v>
      </c>
      <c r="F21" s="55">
        <f t="shared" si="0"/>
        <v>0.2600000000000051</v>
      </c>
      <c r="G21" s="55">
        <f t="shared" si="0"/>
        <v>0.29000000000000625</v>
      </c>
      <c r="H21" s="55">
        <f t="shared" si="0"/>
        <v>0.3199999999999932</v>
      </c>
      <c r="I21" s="55">
        <f t="shared" si="0"/>
        <v>0.3400000000000034</v>
      </c>
      <c r="J21" s="55">
        <f t="shared" si="0"/>
        <v>0.35999999999999943</v>
      </c>
      <c r="K21" s="55">
        <f t="shared" si="0"/>
        <v>0.37000000000000455</v>
      </c>
      <c r="L21" s="55">
        <f t="shared" si="0"/>
        <v>0.39000000000000057</v>
      </c>
      <c r="M21" s="55">
        <f t="shared" si="0"/>
        <v>0.4200000000000017</v>
      </c>
      <c r="N21" s="55">
        <f t="shared" si="0"/>
        <v>0.4399999999999977</v>
      </c>
      <c r="O21" s="55">
        <f t="shared" si="1"/>
        <v>0.46999999999999886</v>
      </c>
      <c r="P21" s="55">
        <f t="shared" si="1"/>
        <v>0.480000000000004</v>
      </c>
      <c r="Q21" s="55">
        <f t="shared" si="1"/>
        <v>0.5</v>
      </c>
      <c r="R21" s="55">
        <f t="shared" si="1"/>
        <v>0.519999999999996</v>
      </c>
      <c r="S21" s="55">
        <f t="shared" si="1"/>
        <v>0.5300000000000011</v>
      </c>
      <c r="T21" s="55">
        <f t="shared" si="1"/>
        <v>0.5400000000000063</v>
      </c>
      <c r="U21" s="55">
        <f t="shared" si="1"/>
        <v>0.5600000000000023</v>
      </c>
      <c r="V21" s="55">
        <f t="shared" si="1"/>
        <v>0.5699999999999932</v>
      </c>
      <c r="W21" s="55">
        <f t="shared" si="1"/>
        <v>0.5900000000000034</v>
      </c>
      <c r="X21" s="55">
        <f t="shared" si="1"/>
        <v>0.5999999999999943</v>
      </c>
      <c r="Y21" s="55">
        <f t="shared" si="2"/>
        <v>0.6099999999999994</v>
      </c>
      <c r="Z21" s="55">
        <f t="shared" si="2"/>
        <v>0.6200000000000045</v>
      </c>
      <c r="AA21" s="55">
        <f t="shared" si="2"/>
        <v>0.6400000000000006</v>
      </c>
      <c r="AB21" s="55">
        <f t="shared" si="2"/>
        <v>0.6700000000000017</v>
      </c>
      <c r="AC21" s="55">
        <f t="shared" si="2"/>
        <v>0.6899999999999977</v>
      </c>
      <c r="AD21" s="55">
        <f t="shared" si="2"/>
        <v>0.7199999999999989</v>
      </c>
      <c r="AE21" s="55">
        <f t="shared" si="2"/>
        <v>0.7600000000000051</v>
      </c>
      <c r="AF21" s="55">
        <f t="shared" si="2"/>
        <v>0.7999999999999972</v>
      </c>
      <c r="AG21" s="55">
        <f t="shared" si="2"/>
        <v>0.8299999999999983</v>
      </c>
      <c r="AH21" s="55">
        <f t="shared" si="2"/>
        <v>0.8700000000000045</v>
      </c>
      <c r="AI21" s="55">
        <f t="shared" si="2"/>
        <v>0.9200000000000017</v>
      </c>
      <c r="AJ21" s="55">
        <f t="shared" si="2"/>
        <v>0.9599999999999937</v>
      </c>
      <c r="AK21" s="55">
        <f t="shared" si="2"/>
        <v>1.0100000000000051</v>
      </c>
      <c r="AL21" s="55">
        <f t="shared" si="2"/>
        <v>1.0600000000000023</v>
      </c>
      <c r="AM21" s="55">
        <f t="shared" si="2"/>
        <v>1.0799999999999983</v>
      </c>
    </row>
    <row r="22" spans="1:39" ht="12.75">
      <c r="A22" s="1"/>
      <c r="C22">
        <v>17.9</v>
      </c>
      <c r="D22" s="77">
        <v>95.62</v>
      </c>
      <c r="E22" s="55">
        <f t="shared" si="0"/>
        <v>0.5</v>
      </c>
      <c r="F22" s="55">
        <f t="shared" si="0"/>
        <v>0.5300000000000011</v>
      </c>
      <c r="G22" s="55">
        <f t="shared" si="0"/>
        <v>0.5600000000000023</v>
      </c>
      <c r="H22" s="55">
        <f t="shared" si="0"/>
        <v>0.5899999999999892</v>
      </c>
      <c r="I22" s="55">
        <f t="shared" si="0"/>
        <v>0.6099999999999994</v>
      </c>
      <c r="J22" s="55">
        <f t="shared" si="0"/>
        <v>0.6299999999999955</v>
      </c>
      <c r="K22" s="55">
        <f t="shared" si="0"/>
        <v>0.6400000000000006</v>
      </c>
      <c r="L22" s="55">
        <f t="shared" si="0"/>
        <v>0.6599999999999966</v>
      </c>
      <c r="M22" s="55">
        <f t="shared" si="0"/>
        <v>0.6899999999999977</v>
      </c>
      <c r="N22" s="55">
        <f t="shared" si="0"/>
        <v>0.7099999999999937</v>
      </c>
      <c r="O22" s="55">
        <f t="shared" si="1"/>
        <v>0.7399999999999949</v>
      </c>
      <c r="P22" s="55">
        <f t="shared" si="1"/>
        <v>0.75</v>
      </c>
      <c r="Q22" s="55">
        <f t="shared" si="1"/>
        <v>0.769999999999996</v>
      </c>
      <c r="R22" s="55">
        <f t="shared" si="1"/>
        <v>0.789999999999992</v>
      </c>
      <c r="S22" s="55">
        <f t="shared" si="1"/>
        <v>0.7999999999999972</v>
      </c>
      <c r="T22" s="55">
        <f t="shared" si="1"/>
        <v>0.8100000000000023</v>
      </c>
      <c r="U22" s="55">
        <f t="shared" si="1"/>
        <v>0.8299999999999983</v>
      </c>
      <c r="V22" s="55">
        <f t="shared" si="1"/>
        <v>0.8399999999999892</v>
      </c>
      <c r="W22" s="55">
        <f t="shared" si="1"/>
        <v>0.8599999999999994</v>
      </c>
      <c r="X22" s="55">
        <f t="shared" si="1"/>
        <v>0.8699999999999903</v>
      </c>
      <c r="Y22" s="55">
        <f t="shared" si="2"/>
        <v>0.8799999999999955</v>
      </c>
      <c r="Z22" s="55">
        <f t="shared" si="2"/>
        <v>0.8900000000000006</v>
      </c>
      <c r="AA22" s="55">
        <f t="shared" si="2"/>
        <v>0.9099999999999966</v>
      </c>
      <c r="AB22" s="55">
        <f t="shared" si="2"/>
        <v>0.9399999999999977</v>
      </c>
      <c r="AC22" s="55">
        <f t="shared" si="2"/>
        <v>0.9599999999999937</v>
      </c>
      <c r="AD22" s="55">
        <f t="shared" si="2"/>
        <v>0.9899999999999949</v>
      </c>
      <c r="AE22" s="55">
        <f t="shared" si="2"/>
        <v>1.0300000000000011</v>
      </c>
      <c r="AF22" s="55">
        <f t="shared" si="2"/>
        <v>1.0699999999999932</v>
      </c>
      <c r="AG22" s="55">
        <f t="shared" si="2"/>
        <v>1.0999999999999943</v>
      </c>
      <c r="AH22" s="55">
        <f t="shared" si="2"/>
        <v>1.1400000000000006</v>
      </c>
      <c r="AI22" s="55">
        <f t="shared" si="2"/>
        <v>1.1899999999999977</v>
      </c>
      <c r="AJ22" s="55">
        <f t="shared" si="2"/>
        <v>1.2299999999999898</v>
      </c>
      <c r="AK22" s="55">
        <f t="shared" si="2"/>
        <v>1.2800000000000011</v>
      </c>
      <c r="AL22" s="55">
        <f t="shared" si="2"/>
        <v>1.3299999999999983</v>
      </c>
      <c r="AM22" s="55">
        <f t="shared" si="2"/>
        <v>1.3499999999999943</v>
      </c>
    </row>
    <row r="23" spans="1:39" ht="12.75">
      <c r="A23" s="1"/>
      <c r="C23">
        <v>19.7</v>
      </c>
      <c r="D23" s="77">
        <v>95.74</v>
      </c>
      <c r="E23" s="55">
        <f t="shared" si="0"/>
        <v>0.38000000000000966</v>
      </c>
      <c r="F23" s="55">
        <f t="shared" si="0"/>
        <v>0.4100000000000108</v>
      </c>
      <c r="G23" s="55">
        <f t="shared" si="0"/>
        <v>0.44000000000001194</v>
      </c>
      <c r="H23" s="55">
        <f t="shared" si="0"/>
        <v>0.46999999999999886</v>
      </c>
      <c r="I23" s="55">
        <f t="shared" si="0"/>
        <v>0.4900000000000091</v>
      </c>
      <c r="J23" s="55">
        <f t="shared" si="0"/>
        <v>0.5100000000000051</v>
      </c>
      <c r="K23" s="55">
        <f t="shared" si="0"/>
        <v>0.5200000000000102</v>
      </c>
      <c r="L23" s="55">
        <f t="shared" si="0"/>
        <v>0.5400000000000063</v>
      </c>
      <c r="M23" s="55">
        <f t="shared" si="0"/>
        <v>0.5700000000000074</v>
      </c>
      <c r="N23" s="55">
        <f t="shared" si="0"/>
        <v>0.5900000000000034</v>
      </c>
      <c r="O23" s="55">
        <f t="shared" si="1"/>
        <v>0.6200000000000045</v>
      </c>
      <c r="P23" s="55">
        <f t="shared" si="1"/>
        <v>0.6300000000000097</v>
      </c>
      <c r="Q23" s="55">
        <f t="shared" si="1"/>
        <v>0.6500000000000057</v>
      </c>
      <c r="R23" s="55">
        <f t="shared" si="1"/>
        <v>0.6700000000000017</v>
      </c>
      <c r="S23" s="55">
        <f t="shared" si="1"/>
        <v>0.6800000000000068</v>
      </c>
      <c r="T23" s="55">
        <f t="shared" si="1"/>
        <v>0.6900000000000119</v>
      </c>
      <c r="U23" s="55">
        <f t="shared" si="1"/>
        <v>0.710000000000008</v>
      </c>
      <c r="V23" s="55">
        <f t="shared" si="1"/>
        <v>0.7199999999999989</v>
      </c>
      <c r="W23" s="55">
        <f t="shared" si="1"/>
        <v>0.7400000000000091</v>
      </c>
      <c r="X23" s="55">
        <f t="shared" si="1"/>
        <v>0.75</v>
      </c>
      <c r="Y23" s="55">
        <f t="shared" si="2"/>
        <v>0.7600000000000051</v>
      </c>
      <c r="Z23" s="55">
        <f t="shared" si="2"/>
        <v>0.7700000000000102</v>
      </c>
      <c r="AA23" s="55">
        <f t="shared" si="2"/>
        <v>0.7900000000000063</v>
      </c>
      <c r="AB23" s="55">
        <f t="shared" si="2"/>
        <v>0.8200000000000074</v>
      </c>
      <c r="AC23" s="55">
        <f t="shared" si="2"/>
        <v>0.8400000000000034</v>
      </c>
      <c r="AD23" s="55">
        <f t="shared" si="2"/>
        <v>0.8700000000000045</v>
      </c>
      <c r="AE23" s="55">
        <f t="shared" si="2"/>
        <v>0.9100000000000108</v>
      </c>
      <c r="AF23" s="55">
        <f t="shared" si="2"/>
        <v>0.9500000000000028</v>
      </c>
      <c r="AG23" s="55">
        <f t="shared" si="2"/>
        <v>0.980000000000004</v>
      </c>
      <c r="AH23" s="55">
        <f t="shared" si="2"/>
        <v>1.0200000000000102</v>
      </c>
      <c r="AI23" s="55">
        <f t="shared" si="2"/>
        <v>1.0700000000000074</v>
      </c>
      <c r="AJ23" s="55">
        <f t="shared" si="2"/>
        <v>1.1099999999999994</v>
      </c>
      <c r="AK23" s="55">
        <f t="shared" si="2"/>
        <v>1.1600000000000108</v>
      </c>
      <c r="AL23" s="55">
        <f t="shared" si="2"/>
        <v>1.210000000000008</v>
      </c>
      <c r="AM23" s="55">
        <f t="shared" si="2"/>
        <v>1.230000000000004</v>
      </c>
    </row>
    <row r="24" spans="1:39" ht="12.75">
      <c r="A24" s="1"/>
      <c r="C24">
        <v>20.8</v>
      </c>
      <c r="D24" s="77">
        <v>95.74</v>
      </c>
      <c r="E24" s="55">
        <f aca="true" t="shared" si="3" ref="E24:N39">IF(E$2&lt;$D24,"",E$2-$D24)</f>
        <v>0.38000000000000966</v>
      </c>
      <c r="F24" s="55">
        <f t="shared" si="3"/>
        <v>0.4100000000000108</v>
      </c>
      <c r="G24" s="55">
        <f t="shared" si="3"/>
        <v>0.44000000000001194</v>
      </c>
      <c r="H24" s="55">
        <f t="shared" si="3"/>
        <v>0.46999999999999886</v>
      </c>
      <c r="I24" s="55">
        <f t="shared" si="3"/>
        <v>0.4900000000000091</v>
      </c>
      <c r="J24" s="55">
        <f t="shared" si="3"/>
        <v>0.5100000000000051</v>
      </c>
      <c r="K24" s="55">
        <f t="shared" si="3"/>
        <v>0.5200000000000102</v>
      </c>
      <c r="L24" s="55">
        <f t="shared" si="3"/>
        <v>0.5400000000000063</v>
      </c>
      <c r="M24" s="55">
        <f t="shared" si="3"/>
        <v>0.5700000000000074</v>
      </c>
      <c r="N24" s="55">
        <f t="shared" si="3"/>
        <v>0.5900000000000034</v>
      </c>
      <c r="O24" s="55">
        <f aca="true" t="shared" si="4" ref="O24:X39">IF(O$2&lt;$D24,"",O$2-$D24)</f>
        <v>0.6200000000000045</v>
      </c>
      <c r="P24" s="55">
        <f t="shared" si="4"/>
        <v>0.6300000000000097</v>
      </c>
      <c r="Q24" s="55">
        <f t="shared" si="4"/>
        <v>0.6500000000000057</v>
      </c>
      <c r="R24" s="55">
        <f t="shared" si="4"/>
        <v>0.6700000000000017</v>
      </c>
      <c r="S24" s="55">
        <f t="shared" si="4"/>
        <v>0.6800000000000068</v>
      </c>
      <c r="T24" s="55">
        <f t="shared" si="4"/>
        <v>0.6900000000000119</v>
      </c>
      <c r="U24" s="55">
        <f t="shared" si="4"/>
        <v>0.710000000000008</v>
      </c>
      <c r="V24" s="55">
        <f t="shared" si="4"/>
        <v>0.7199999999999989</v>
      </c>
      <c r="W24" s="55">
        <f t="shared" si="4"/>
        <v>0.7400000000000091</v>
      </c>
      <c r="X24" s="55">
        <f t="shared" si="4"/>
        <v>0.75</v>
      </c>
      <c r="Y24" s="55">
        <f aca="true" t="shared" si="5" ref="Y24:AM39">IF(Y$2&lt;$D24,"",Y$2-$D24)</f>
        <v>0.7600000000000051</v>
      </c>
      <c r="Z24" s="55">
        <f t="shared" si="5"/>
        <v>0.7700000000000102</v>
      </c>
      <c r="AA24" s="55">
        <f t="shared" si="5"/>
        <v>0.7900000000000063</v>
      </c>
      <c r="AB24" s="55">
        <f t="shared" si="5"/>
        <v>0.8200000000000074</v>
      </c>
      <c r="AC24" s="55">
        <f t="shared" si="5"/>
        <v>0.8400000000000034</v>
      </c>
      <c r="AD24" s="55">
        <f t="shared" si="5"/>
        <v>0.8700000000000045</v>
      </c>
      <c r="AE24" s="55">
        <f t="shared" si="5"/>
        <v>0.9100000000000108</v>
      </c>
      <c r="AF24" s="55">
        <f t="shared" si="5"/>
        <v>0.9500000000000028</v>
      </c>
      <c r="AG24" s="55">
        <f t="shared" si="2"/>
        <v>0.980000000000004</v>
      </c>
      <c r="AH24" s="55">
        <f t="shared" si="2"/>
        <v>1.0200000000000102</v>
      </c>
      <c r="AI24" s="55">
        <f t="shared" si="2"/>
        <v>1.0700000000000074</v>
      </c>
      <c r="AJ24" s="55">
        <f t="shared" si="2"/>
        <v>1.1099999999999994</v>
      </c>
      <c r="AK24" s="55">
        <f t="shared" si="2"/>
        <v>1.1600000000000108</v>
      </c>
      <c r="AL24" s="55">
        <f t="shared" si="2"/>
        <v>1.210000000000008</v>
      </c>
      <c r="AM24" s="55">
        <f t="shared" si="2"/>
        <v>1.230000000000004</v>
      </c>
    </row>
    <row r="25" spans="1:39" ht="12.75">
      <c r="A25" s="1"/>
      <c r="C25">
        <v>22.2</v>
      </c>
      <c r="D25" s="77">
        <v>95.68</v>
      </c>
      <c r="E25" s="55">
        <f t="shared" si="3"/>
        <v>0.4399999999999977</v>
      </c>
      <c r="F25" s="55">
        <f t="shared" si="3"/>
        <v>0.46999999999999886</v>
      </c>
      <c r="G25" s="55">
        <f t="shared" si="3"/>
        <v>0.5</v>
      </c>
      <c r="H25" s="55">
        <f t="shared" si="3"/>
        <v>0.5299999999999869</v>
      </c>
      <c r="I25" s="55">
        <f t="shared" si="3"/>
        <v>0.5499999999999972</v>
      </c>
      <c r="J25" s="55">
        <f t="shared" si="3"/>
        <v>0.5699999999999932</v>
      </c>
      <c r="K25" s="55">
        <f t="shared" si="3"/>
        <v>0.5799999999999983</v>
      </c>
      <c r="L25" s="55">
        <f t="shared" si="3"/>
        <v>0.5999999999999943</v>
      </c>
      <c r="M25" s="55">
        <f t="shared" si="3"/>
        <v>0.6299999999999955</v>
      </c>
      <c r="N25" s="55">
        <f t="shared" si="3"/>
        <v>0.6499999999999915</v>
      </c>
      <c r="O25" s="55">
        <f t="shared" si="4"/>
        <v>0.6799999999999926</v>
      </c>
      <c r="P25" s="55">
        <f t="shared" si="4"/>
        <v>0.6899999999999977</v>
      </c>
      <c r="Q25" s="55">
        <f t="shared" si="4"/>
        <v>0.7099999999999937</v>
      </c>
      <c r="R25" s="55">
        <f t="shared" si="4"/>
        <v>0.7299999999999898</v>
      </c>
      <c r="S25" s="55">
        <f t="shared" si="4"/>
        <v>0.7399999999999949</v>
      </c>
      <c r="T25" s="55">
        <f t="shared" si="4"/>
        <v>0.75</v>
      </c>
      <c r="U25" s="55">
        <f t="shared" si="4"/>
        <v>0.769999999999996</v>
      </c>
      <c r="V25" s="55">
        <f t="shared" si="4"/>
        <v>0.7799999999999869</v>
      </c>
      <c r="W25" s="55">
        <f t="shared" si="4"/>
        <v>0.7999999999999972</v>
      </c>
      <c r="X25" s="55">
        <f t="shared" si="4"/>
        <v>0.8099999999999881</v>
      </c>
      <c r="Y25" s="55">
        <f t="shared" si="5"/>
        <v>0.8199999999999932</v>
      </c>
      <c r="Z25" s="55">
        <f t="shared" si="5"/>
        <v>0.8299999999999983</v>
      </c>
      <c r="AA25" s="55">
        <f t="shared" si="5"/>
        <v>0.8499999999999943</v>
      </c>
      <c r="AB25" s="55">
        <f t="shared" si="5"/>
        <v>0.8799999999999955</v>
      </c>
      <c r="AC25" s="55">
        <f t="shared" si="5"/>
        <v>0.8999999999999915</v>
      </c>
      <c r="AD25" s="55">
        <f t="shared" si="5"/>
        <v>0.9299999999999926</v>
      </c>
      <c r="AE25" s="55">
        <f t="shared" si="5"/>
        <v>0.9699999999999989</v>
      </c>
      <c r="AF25" s="55">
        <f t="shared" si="5"/>
        <v>1.009999999999991</v>
      </c>
      <c r="AG25" s="55">
        <f t="shared" si="2"/>
        <v>1.039999999999992</v>
      </c>
      <c r="AH25" s="55">
        <f t="shared" si="2"/>
        <v>1.0799999999999983</v>
      </c>
      <c r="AI25" s="55">
        <f t="shared" si="2"/>
        <v>1.1299999999999955</v>
      </c>
      <c r="AJ25" s="55">
        <f t="shared" si="2"/>
        <v>1.1699999999999875</v>
      </c>
      <c r="AK25" s="55">
        <f t="shared" si="2"/>
        <v>1.2199999999999989</v>
      </c>
      <c r="AL25" s="55">
        <f t="shared" si="2"/>
        <v>1.269999999999996</v>
      </c>
      <c r="AM25" s="55">
        <f t="shared" si="2"/>
        <v>1.289999999999992</v>
      </c>
    </row>
    <row r="26" spans="1:39" ht="12.75">
      <c r="A26" s="1"/>
      <c r="C26">
        <v>23.2</v>
      </c>
      <c r="D26" s="77">
        <v>96.31</v>
      </c>
      <c r="E26" s="55">
        <f t="shared" si="3"/>
      </c>
      <c r="F26" s="55">
        <f t="shared" si="3"/>
      </c>
      <c r="G26" s="55">
        <f t="shared" si="3"/>
      </c>
      <c r="H26" s="55">
        <f t="shared" si="3"/>
      </c>
      <c r="I26" s="55">
        <f t="shared" si="3"/>
      </c>
      <c r="J26" s="55">
        <f t="shared" si="3"/>
      </c>
      <c r="K26" s="55">
        <f t="shared" si="3"/>
      </c>
      <c r="L26" s="55">
        <f t="shared" si="3"/>
      </c>
      <c r="M26" s="55">
        <f t="shared" si="3"/>
        <v>0</v>
      </c>
      <c r="N26" s="55">
        <f t="shared" si="3"/>
        <v>0.01999999999999602</v>
      </c>
      <c r="O26" s="55">
        <f t="shared" si="4"/>
        <v>0.04999999999999716</v>
      </c>
      <c r="P26" s="55">
        <f t="shared" si="4"/>
        <v>0.060000000000002274</v>
      </c>
      <c r="Q26" s="55">
        <f t="shared" si="4"/>
        <v>0.0799999999999983</v>
      </c>
      <c r="R26" s="55">
        <f t="shared" si="4"/>
        <v>0.09999999999999432</v>
      </c>
      <c r="S26" s="55">
        <f t="shared" si="4"/>
        <v>0.10999999999999943</v>
      </c>
      <c r="T26" s="55">
        <f t="shared" si="4"/>
        <v>0.12000000000000455</v>
      </c>
      <c r="U26" s="55">
        <f t="shared" si="4"/>
        <v>0.14000000000000057</v>
      </c>
      <c r="V26" s="55">
        <f t="shared" si="4"/>
        <v>0.14999999999999147</v>
      </c>
      <c r="W26" s="55">
        <f t="shared" si="4"/>
        <v>0.1700000000000017</v>
      </c>
      <c r="X26" s="55">
        <f t="shared" si="4"/>
        <v>0.1799999999999926</v>
      </c>
      <c r="Y26" s="55">
        <f t="shared" si="5"/>
        <v>0.18999999999999773</v>
      </c>
      <c r="Z26" s="55">
        <f t="shared" si="5"/>
        <v>0.20000000000000284</v>
      </c>
      <c r="AA26" s="55">
        <f t="shared" si="5"/>
        <v>0.21999999999999886</v>
      </c>
      <c r="AB26" s="55">
        <f t="shared" si="5"/>
        <v>0.25</v>
      </c>
      <c r="AC26" s="55">
        <f t="shared" si="5"/>
        <v>0.269999999999996</v>
      </c>
      <c r="AD26" s="55">
        <f t="shared" si="5"/>
        <v>0.29999999999999716</v>
      </c>
      <c r="AE26" s="55">
        <f t="shared" si="5"/>
        <v>0.3400000000000034</v>
      </c>
      <c r="AF26" s="55">
        <f t="shared" si="5"/>
        <v>0.37999999999999545</v>
      </c>
      <c r="AG26" s="55">
        <f t="shared" si="2"/>
        <v>0.4099999999999966</v>
      </c>
      <c r="AH26" s="55">
        <f t="shared" si="2"/>
        <v>0.45000000000000284</v>
      </c>
      <c r="AI26" s="55">
        <f t="shared" si="2"/>
        <v>0.5</v>
      </c>
      <c r="AJ26" s="55">
        <f t="shared" si="2"/>
        <v>0.539999999999992</v>
      </c>
      <c r="AK26" s="55">
        <f t="shared" si="2"/>
        <v>0.5900000000000034</v>
      </c>
      <c r="AL26" s="55">
        <f t="shared" si="2"/>
        <v>0.6400000000000006</v>
      </c>
      <c r="AM26" s="55">
        <f t="shared" si="2"/>
        <v>0.6599999999999966</v>
      </c>
    </row>
    <row r="27" spans="1:39" ht="12.75">
      <c r="A27" s="1"/>
      <c r="C27">
        <v>24</v>
      </c>
      <c r="D27" s="77">
        <v>95.91</v>
      </c>
      <c r="E27" s="55">
        <f t="shared" si="3"/>
        <v>0.21000000000000796</v>
      </c>
      <c r="F27" s="55">
        <f t="shared" si="3"/>
        <v>0.2400000000000091</v>
      </c>
      <c r="G27" s="55">
        <f t="shared" si="3"/>
        <v>0.27000000000001023</v>
      </c>
      <c r="H27" s="55">
        <f t="shared" si="3"/>
        <v>0.29999999999999716</v>
      </c>
      <c r="I27" s="55">
        <f t="shared" si="3"/>
        <v>0.3200000000000074</v>
      </c>
      <c r="J27" s="55">
        <f t="shared" si="3"/>
        <v>0.3400000000000034</v>
      </c>
      <c r="K27" s="55">
        <f t="shared" si="3"/>
        <v>0.3500000000000085</v>
      </c>
      <c r="L27" s="55">
        <f t="shared" si="3"/>
        <v>0.37000000000000455</v>
      </c>
      <c r="M27" s="55">
        <f t="shared" si="3"/>
        <v>0.4000000000000057</v>
      </c>
      <c r="N27" s="55">
        <f t="shared" si="3"/>
        <v>0.4200000000000017</v>
      </c>
      <c r="O27" s="55">
        <f t="shared" si="4"/>
        <v>0.45000000000000284</v>
      </c>
      <c r="P27" s="55">
        <f t="shared" si="4"/>
        <v>0.46000000000000796</v>
      </c>
      <c r="Q27" s="55">
        <f t="shared" si="4"/>
        <v>0.480000000000004</v>
      </c>
      <c r="R27" s="55">
        <f t="shared" si="4"/>
        <v>0.5</v>
      </c>
      <c r="S27" s="55">
        <f t="shared" si="4"/>
        <v>0.5100000000000051</v>
      </c>
      <c r="T27" s="55">
        <f t="shared" si="4"/>
        <v>0.5200000000000102</v>
      </c>
      <c r="U27" s="55">
        <f t="shared" si="4"/>
        <v>0.5400000000000063</v>
      </c>
      <c r="V27" s="55">
        <f t="shared" si="4"/>
        <v>0.5499999999999972</v>
      </c>
      <c r="W27" s="55">
        <f t="shared" si="4"/>
        <v>0.5700000000000074</v>
      </c>
      <c r="X27" s="55">
        <f t="shared" si="4"/>
        <v>0.5799999999999983</v>
      </c>
      <c r="Y27" s="55">
        <f t="shared" si="5"/>
        <v>0.5900000000000034</v>
      </c>
      <c r="Z27" s="55">
        <f t="shared" si="5"/>
        <v>0.6000000000000085</v>
      </c>
      <c r="AA27" s="55">
        <f t="shared" si="5"/>
        <v>0.6200000000000045</v>
      </c>
      <c r="AB27" s="55">
        <f t="shared" si="5"/>
        <v>0.6500000000000057</v>
      </c>
      <c r="AC27" s="55">
        <f t="shared" si="5"/>
        <v>0.6700000000000017</v>
      </c>
      <c r="AD27" s="55">
        <f t="shared" si="5"/>
        <v>0.7000000000000028</v>
      </c>
      <c r="AE27" s="55">
        <f t="shared" si="5"/>
        <v>0.7400000000000091</v>
      </c>
      <c r="AF27" s="55">
        <f t="shared" si="5"/>
        <v>0.7800000000000011</v>
      </c>
      <c r="AG27" s="55">
        <f t="shared" si="2"/>
        <v>0.8100000000000023</v>
      </c>
      <c r="AH27" s="55">
        <f t="shared" si="2"/>
        <v>0.8500000000000085</v>
      </c>
      <c r="AI27" s="55">
        <f t="shared" si="2"/>
        <v>0.9000000000000057</v>
      </c>
      <c r="AJ27" s="55">
        <f t="shared" si="2"/>
        <v>0.9399999999999977</v>
      </c>
      <c r="AK27" s="55">
        <f t="shared" si="2"/>
        <v>0.9900000000000091</v>
      </c>
      <c r="AL27" s="55">
        <f t="shared" si="2"/>
        <v>1.0400000000000063</v>
      </c>
      <c r="AM27" s="55">
        <f t="shared" si="2"/>
        <v>1.0600000000000023</v>
      </c>
    </row>
    <row r="28" spans="1:39" ht="12.75">
      <c r="A28" s="1"/>
      <c r="C28">
        <v>25.5</v>
      </c>
      <c r="D28" s="77">
        <v>95.96</v>
      </c>
      <c r="E28" s="55">
        <f t="shared" si="3"/>
        <v>0.1600000000000108</v>
      </c>
      <c r="F28" s="55">
        <f t="shared" si="3"/>
        <v>0.19000000000001194</v>
      </c>
      <c r="G28" s="55">
        <f t="shared" si="3"/>
        <v>0.22000000000001307</v>
      </c>
      <c r="H28" s="55">
        <f t="shared" si="3"/>
        <v>0.25</v>
      </c>
      <c r="I28" s="55">
        <f t="shared" si="3"/>
        <v>0.27000000000001023</v>
      </c>
      <c r="J28" s="55">
        <f t="shared" si="3"/>
        <v>0.29000000000000625</v>
      </c>
      <c r="K28" s="55">
        <f t="shared" si="3"/>
        <v>0.30000000000001137</v>
      </c>
      <c r="L28" s="55">
        <f t="shared" si="3"/>
        <v>0.3200000000000074</v>
      </c>
      <c r="M28" s="55">
        <f t="shared" si="3"/>
        <v>0.3500000000000085</v>
      </c>
      <c r="N28" s="55">
        <f t="shared" si="3"/>
        <v>0.37000000000000455</v>
      </c>
      <c r="O28" s="55">
        <f t="shared" si="4"/>
        <v>0.4000000000000057</v>
      </c>
      <c r="P28" s="55">
        <f t="shared" si="4"/>
        <v>0.4100000000000108</v>
      </c>
      <c r="Q28" s="55">
        <f t="shared" si="4"/>
        <v>0.4300000000000068</v>
      </c>
      <c r="R28" s="55">
        <f t="shared" si="4"/>
        <v>0.45000000000000284</v>
      </c>
      <c r="S28" s="55">
        <f t="shared" si="4"/>
        <v>0.46000000000000796</v>
      </c>
      <c r="T28" s="55">
        <f t="shared" si="4"/>
        <v>0.4700000000000131</v>
      </c>
      <c r="U28" s="55">
        <f t="shared" si="4"/>
        <v>0.4900000000000091</v>
      </c>
      <c r="V28" s="55">
        <f t="shared" si="4"/>
        <v>0.5</v>
      </c>
      <c r="W28" s="55">
        <f t="shared" si="4"/>
        <v>0.5200000000000102</v>
      </c>
      <c r="X28" s="55">
        <f t="shared" si="4"/>
        <v>0.5300000000000011</v>
      </c>
      <c r="Y28" s="55">
        <f t="shared" si="5"/>
        <v>0.5400000000000063</v>
      </c>
      <c r="Z28" s="55">
        <f t="shared" si="5"/>
        <v>0.5500000000000114</v>
      </c>
      <c r="AA28" s="55">
        <f t="shared" si="5"/>
        <v>0.5700000000000074</v>
      </c>
      <c r="AB28" s="55">
        <f t="shared" si="5"/>
        <v>0.6000000000000085</v>
      </c>
      <c r="AC28" s="55">
        <f t="shared" si="5"/>
        <v>0.6200000000000045</v>
      </c>
      <c r="AD28" s="55">
        <f t="shared" si="5"/>
        <v>0.6500000000000057</v>
      </c>
      <c r="AE28" s="55">
        <f t="shared" si="5"/>
        <v>0.6900000000000119</v>
      </c>
      <c r="AF28" s="55">
        <f t="shared" si="5"/>
        <v>0.730000000000004</v>
      </c>
      <c r="AG28" s="55">
        <f t="shared" si="2"/>
        <v>0.7600000000000051</v>
      </c>
      <c r="AH28" s="55">
        <f t="shared" si="2"/>
        <v>0.8000000000000114</v>
      </c>
      <c r="AI28" s="55">
        <f t="shared" si="2"/>
        <v>0.8500000000000085</v>
      </c>
      <c r="AJ28" s="55">
        <f t="shared" si="2"/>
        <v>0.8900000000000006</v>
      </c>
      <c r="AK28" s="55">
        <f t="shared" si="2"/>
        <v>0.9400000000000119</v>
      </c>
      <c r="AL28" s="55">
        <f t="shared" si="2"/>
        <v>0.9900000000000091</v>
      </c>
      <c r="AM28" s="55">
        <f t="shared" si="2"/>
        <v>1.0100000000000051</v>
      </c>
    </row>
    <row r="29" spans="1:39" ht="12.75">
      <c r="A29" s="1"/>
      <c r="C29">
        <v>26</v>
      </c>
      <c r="D29" s="77">
        <v>96.43</v>
      </c>
      <c r="E29" s="55">
        <f t="shared" si="3"/>
      </c>
      <c r="F29" s="55">
        <f t="shared" si="3"/>
      </c>
      <c r="G29" s="55">
        <f t="shared" si="3"/>
      </c>
      <c r="H29" s="55">
        <f t="shared" si="3"/>
      </c>
      <c r="I29" s="55">
        <f t="shared" si="3"/>
      </c>
      <c r="J29" s="55">
        <f t="shared" si="3"/>
      </c>
      <c r="K29" s="55">
        <f t="shared" si="3"/>
      </c>
      <c r="L29" s="55">
        <f t="shared" si="3"/>
      </c>
      <c r="M29" s="55">
        <f t="shared" si="3"/>
      </c>
      <c r="N29" s="55">
        <f t="shared" si="3"/>
      </c>
      <c r="O29" s="55">
        <f t="shared" si="4"/>
      </c>
      <c r="P29" s="55">
        <f t="shared" si="4"/>
      </c>
      <c r="Q29" s="55">
        <f t="shared" si="4"/>
      </c>
      <c r="R29" s="55">
        <f t="shared" si="4"/>
      </c>
      <c r="S29" s="55">
        <f t="shared" si="4"/>
      </c>
      <c r="T29" s="55">
        <f t="shared" si="4"/>
        <v>0</v>
      </c>
      <c r="U29" s="55">
        <f t="shared" si="4"/>
        <v>0.01999999999999602</v>
      </c>
      <c r="V29" s="55">
        <f t="shared" si="4"/>
        <v>0.029999999999986926</v>
      </c>
      <c r="W29" s="55">
        <f t="shared" si="4"/>
        <v>0.04999999999999716</v>
      </c>
      <c r="X29" s="55">
        <f t="shared" si="4"/>
        <v>0.05999999999998806</v>
      </c>
      <c r="Y29" s="55">
        <f t="shared" si="5"/>
        <v>0.06999999999999318</v>
      </c>
      <c r="Z29" s="55">
        <f t="shared" si="5"/>
        <v>0.0799999999999983</v>
      </c>
      <c r="AA29" s="55">
        <f t="shared" si="5"/>
        <v>0.09999999999999432</v>
      </c>
      <c r="AB29" s="55">
        <f t="shared" si="5"/>
        <v>0.12999999999999545</v>
      </c>
      <c r="AC29" s="55">
        <f t="shared" si="5"/>
        <v>0.14999999999999147</v>
      </c>
      <c r="AD29" s="55">
        <f t="shared" si="5"/>
        <v>0.1799999999999926</v>
      </c>
      <c r="AE29" s="55">
        <f t="shared" si="5"/>
        <v>0.21999999999999886</v>
      </c>
      <c r="AF29" s="55">
        <f t="shared" si="5"/>
        <v>0.2599999999999909</v>
      </c>
      <c r="AG29" s="55">
        <f t="shared" si="2"/>
        <v>0.28999999999999204</v>
      </c>
      <c r="AH29" s="55">
        <f t="shared" si="2"/>
        <v>0.3299999999999983</v>
      </c>
      <c r="AI29" s="55">
        <f t="shared" si="2"/>
        <v>0.37999999999999545</v>
      </c>
      <c r="AJ29" s="55">
        <f t="shared" si="2"/>
        <v>0.4199999999999875</v>
      </c>
      <c r="AK29" s="55">
        <f t="shared" si="2"/>
        <v>0.46999999999999886</v>
      </c>
      <c r="AL29" s="55">
        <f t="shared" si="2"/>
        <v>0.519999999999996</v>
      </c>
      <c r="AM29" s="55">
        <f t="shared" si="2"/>
        <v>0.539999999999992</v>
      </c>
    </row>
    <row r="30" spans="1:39" ht="12.75">
      <c r="A30" s="1"/>
      <c r="C30">
        <v>26.7</v>
      </c>
      <c r="D30" s="77">
        <v>96.32</v>
      </c>
      <c r="E30" s="55">
        <f t="shared" si="3"/>
      </c>
      <c r="F30" s="55">
        <f t="shared" si="3"/>
      </c>
      <c r="G30" s="55">
        <f t="shared" si="3"/>
      </c>
      <c r="H30" s="55">
        <f t="shared" si="3"/>
      </c>
      <c r="I30" s="55">
        <f t="shared" si="3"/>
      </c>
      <c r="J30" s="55">
        <f t="shared" si="3"/>
      </c>
      <c r="K30" s="55">
        <f t="shared" si="3"/>
      </c>
      <c r="L30" s="55">
        <f t="shared" si="3"/>
      </c>
      <c r="M30" s="55">
        <f t="shared" si="3"/>
      </c>
      <c r="N30" s="55">
        <f t="shared" si="3"/>
        <v>0.010000000000005116</v>
      </c>
      <c r="O30" s="55">
        <f t="shared" si="4"/>
        <v>0.04000000000000625</v>
      </c>
      <c r="P30" s="55">
        <f t="shared" si="4"/>
        <v>0.05000000000001137</v>
      </c>
      <c r="Q30" s="55">
        <f t="shared" si="4"/>
        <v>0.07000000000000739</v>
      </c>
      <c r="R30" s="55">
        <f t="shared" si="4"/>
        <v>0.09000000000000341</v>
      </c>
      <c r="S30" s="55">
        <f t="shared" si="4"/>
        <v>0.10000000000000853</v>
      </c>
      <c r="T30" s="55">
        <f t="shared" si="4"/>
        <v>0.11000000000001364</v>
      </c>
      <c r="U30" s="55">
        <f t="shared" si="4"/>
        <v>0.13000000000000966</v>
      </c>
      <c r="V30" s="55">
        <f t="shared" si="4"/>
        <v>0.14000000000000057</v>
      </c>
      <c r="W30" s="55">
        <f t="shared" si="4"/>
        <v>0.1600000000000108</v>
      </c>
      <c r="X30" s="55">
        <f t="shared" si="4"/>
        <v>0.1700000000000017</v>
      </c>
      <c r="Y30" s="55">
        <f t="shared" si="5"/>
        <v>0.18000000000000682</v>
      </c>
      <c r="Z30" s="55">
        <f t="shared" si="5"/>
        <v>0.19000000000001194</v>
      </c>
      <c r="AA30" s="55">
        <f t="shared" si="5"/>
        <v>0.21000000000000796</v>
      </c>
      <c r="AB30" s="55">
        <f t="shared" si="5"/>
        <v>0.2400000000000091</v>
      </c>
      <c r="AC30" s="55">
        <f t="shared" si="5"/>
        <v>0.2600000000000051</v>
      </c>
      <c r="AD30" s="55">
        <f t="shared" si="5"/>
        <v>0.29000000000000625</v>
      </c>
      <c r="AE30" s="55">
        <f t="shared" si="5"/>
        <v>0.3300000000000125</v>
      </c>
      <c r="AF30" s="55">
        <f t="shared" si="5"/>
        <v>0.37000000000000455</v>
      </c>
      <c r="AG30" s="55">
        <f t="shared" si="2"/>
        <v>0.4000000000000057</v>
      </c>
      <c r="AH30" s="55">
        <f t="shared" si="2"/>
        <v>0.44000000000001194</v>
      </c>
      <c r="AI30" s="55">
        <f t="shared" si="2"/>
        <v>0.4900000000000091</v>
      </c>
      <c r="AJ30" s="55">
        <f t="shared" si="2"/>
        <v>0.5300000000000011</v>
      </c>
      <c r="AK30" s="55">
        <f t="shared" si="2"/>
        <v>0.5800000000000125</v>
      </c>
      <c r="AL30" s="55">
        <f t="shared" si="2"/>
        <v>0.6300000000000097</v>
      </c>
      <c r="AM30" s="55">
        <f t="shared" si="2"/>
        <v>0.6500000000000057</v>
      </c>
    </row>
    <row r="31" spans="1:39" ht="12.75">
      <c r="A31" s="1"/>
      <c r="C31">
        <v>27.6</v>
      </c>
      <c r="D31" s="77">
        <v>95.61</v>
      </c>
      <c r="E31" s="55">
        <f t="shared" si="3"/>
        <v>0.5100000000000051</v>
      </c>
      <c r="F31" s="55">
        <f t="shared" si="3"/>
        <v>0.5400000000000063</v>
      </c>
      <c r="G31" s="55">
        <f t="shared" si="3"/>
        <v>0.5700000000000074</v>
      </c>
      <c r="H31" s="55">
        <f t="shared" si="3"/>
        <v>0.5999999999999943</v>
      </c>
      <c r="I31" s="55">
        <f t="shared" si="3"/>
        <v>0.6200000000000045</v>
      </c>
      <c r="J31" s="55">
        <f t="shared" si="3"/>
        <v>0.6400000000000006</v>
      </c>
      <c r="K31" s="55">
        <f t="shared" si="3"/>
        <v>0.6500000000000057</v>
      </c>
      <c r="L31" s="55">
        <f t="shared" si="3"/>
        <v>0.6700000000000017</v>
      </c>
      <c r="M31" s="55">
        <f t="shared" si="3"/>
        <v>0.7000000000000028</v>
      </c>
      <c r="N31" s="55">
        <f t="shared" si="3"/>
        <v>0.7199999999999989</v>
      </c>
      <c r="O31" s="55">
        <f t="shared" si="4"/>
        <v>0.75</v>
      </c>
      <c r="P31" s="55">
        <f t="shared" si="4"/>
        <v>0.7600000000000051</v>
      </c>
      <c r="Q31" s="55">
        <f t="shared" si="4"/>
        <v>0.7800000000000011</v>
      </c>
      <c r="R31" s="55">
        <f t="shared" si="4"/>
        <v>0.7999999999999972</v>
      </c>
      <c r="S31" s="55">
        <f t="shared" si="4"/>
        <v>0.8100000000000023</v>
      </c>
      <c r="T31" s="55">
        <f t="shared" si="4"/>
        <v>0.8200000000000074</v>
      </c>
      <c r="U31" s="55">
        <f t="shared" si="4"/>
        <v>0.8400000000000034</v>
      </c>
      <c r="V31" s="55">
        <f t="shared" si="4"/>
        <v>0.8499999999999943</v>
      </c>
      <c r="W31" s="55">
        <f t="shared" si="4"/>
        <v>0.8700000000000045</v>
      </c>
      <c r="X31" s="55">
        <f t="shared" si="4"/>
        <v>0.8799999999999955</v>
      </c>
      <c r="Y31" s="55">
        <f t="shared" si="5"/>
        <v>0.8900000000000006</v>
      </c>
      <c r="Z31" s="55">
        <f t="shared" si="5"/>
        <v>0.9000000000000057</v>
      </c>
      <c r="AA31" s="55">
        <f t="shared" si="5"/>
        <v>0.9200000000000017</v>
      </c>
      <c r="AB31" s="55">
        <f t="shared" si="5"/>
        <v>0.9500000000000028</v>
      </c>
      <c r="AC31" s="55">
        <f t="shared" si="5"/>
        <v>0.9699999999999989</v>
      </c>
      <c r="AD31" s="55">
        <f t="shared" si="5"/>
        <v>1</v>
      </c>
      <c r="AE31" s="55">
        <f t="shared" si="5"/>
        <v>1.0400000000000063</v>
      </c>
      <c r="AF31" s="55">
        <f t="shared" si="5"/>
        <v>1.0799999999999983</v>
      </c>
      <c r="AG31" s="55">
        <f t="shared" si="5"/>
        <v>1.1099999999999994</v>
      </c>
      <c r="AH31" s="55">
        <f t="shared" si="5"/>
        <v>1.1500000000000057</v>
      </c>
      <c r="AI31" s="55">
        <f t="shared" si="5"/>
        <v>1.2000000000000028</v>
      </c>
      <c r="AJ31" s="55">
        <f t="shared" si="5"/>
        <v>1.2399999999999949</v>
      </c>
      <c r="AK31" s="55">
        <f t="shared" si="5"/>
        <v>1.2900000000000063</v>
      </c>
      <c r="AL31" s="55">
        <f t="shared" si="5"/>
        <v>1.3400000000000034</v>
      </c>
      <c r="AM31" s="55">
        <f t="shared" si="5"/>
        <v>1.3599999999999994</v>
      </c>
    </row>
    <row r="32" spans="1:39" ht="12.75">
      <c r="A32" s="1"/>
      <c r="C32">
        <v>29.7</v>
      </c>
      <c r="D32" s="77">
        <v>95.79</v>
      </c>
      <c r="E32" s="55">
        <f t="shared" si="3"/>
        <v>0.3299999999999983</v>
      </c>
      <c r="F32" s="55">
        <f t="shared" si="3"/>
        <v>0.35999999999999943</v>
      </c>
      <c r="G32" s="55">
        <f t="shared" si="3"/>
        <v>0.39000000000000057</v>
      </c>
      <c r="H32" s="55">
        <f t="shared" si="3"/>
        <v>0.4199999999999875</v>
      </c>
      <c r="I32" s="55">
        <f t="shared" si="3"/>
        <v>0.4399999999999977</v>
      </c>
      <c r="J32" s="55">
        <f t="shared" si="3"/>
        <v>0.45999999999999375</v>
      </c>
      <c r="K32" s="55">
        <f t="shared" si="3"/>
        <v>0.46999999999999886</v>
      </c>
      <c r="L32" s="55">
        <f t="shared" si="3"/>
        <v>0.4899999999999949</v>
      </c>
      <c r="M32" s="55">
        <f t="shared" si="3"/>
        <v>0.519999999999996</v>
      </c>
      <c r="N32" s="55">
        <f t="shared" si="3"/>
        <v>0.539999999999992</v>
      </c>
      <c r="O32" s="55">
        <f t="shared" si="4"/>
        <v>0.5699999999999932</v>
      </c>
      <c r="P32" s="55">
        <f t="shared" si="4"/>
        <v>0.5799999999999983</v>
      </c>
      <c r="Q32" s="55">
        <f t="shared" si="4"/>
        <v>0.5999999999999943</v>
      </c>
      <c r="R32" s="55">
        <f t="shared" si="4"/>
        <v>0.6199999999999903</v>
      </c>
      <c r="S32" s="55">
        <f t="shared" si="4"/>
        <v>0.6299999999999955</v>
      </c>
      <c r="T32" s="55">
        <f t="shared" si="4"/>
        <v>0.6400000000000006</v>
      </c>
      <c r="U32" s="55">
        <f t="shared" si="4"/>
        <v>0.6599999999999966</v>
      </c>
      <c r="V32" s="55">
        <f t="shared" si="4"/>
        <v>0.6699999999999875</v>
      </c>
      <c r="W32" s="55">
        <f t="shared" si="4"/>
        <v>0.6899999999999977</v>
      </c>
      <c r="X32" s="55">
        <f t="shared" si="4"/>
        <v>0.6999999999999886</v>
      </c>
      <c r="Y32" s="55">
        <f t="shared" si="5"/>
        <v>0.7099999999999937</v>
      </c>
      <c r="Z32" s="55">
        <f t="shared" si="5"/>
        <v>0.7199999999999989</v>
      </c>
      <c r="AA32" s="55">
        <f t="shared" si="5"/>
        <v>0.7399999999999949</v>
      </c>
      <c r="AB32" s="55">
        <f t="shared" si="5"/>
        <v>0.769999999999996</v>
      </c>
      <c r="AC32" s="55">
        <f t="shared" si="5"/>
        <v>0.789999999999992</v>
      </c>
      <c r="AD32" s="55">
        <f t="shared" si="5"/>
        <v>0.8199999999999932</v>
      </c>
      <c r="AE32" s="55">
        <f t="shared" si="5"/>
        <v>0.8599999999999994</v>
      </c>
      <c r="AF32" s="55">
        <f t="shared" si="5"/>
        <v>0.8999999999999915</v>
      </c>
      <c r="AG32" s="55">
        <f t="shared" si="5"/>
        <v>0.9299999999999926</v>
      </c>
      <c r="AH32" s="55">
        <f t="shared" si="5"/>
        <v>0.9699999999999989</v>
      </c>
      <c r="AI32" s="55">
        <f t="shared" si="5"/>
        <v>1.019999999999996</v>
      </c>
      <c r="AJ32" s="55">
        <f t="shared" si="5"/>
        <v>1.059999999999988</v>
      </c>
      <c r="AK32" s="55">
        <f t="shared" si="5"/>
        <v>1.1099999999999994</v>
      </c>
      <c r="AL32" s="55">
        <f t="shared" si="5"/>
        <v>1.1599999999999966</v>
      </c>
      <c r="AM32" s="55">
        <f t="shared" si="5"/>
        <v>1.1799999999999926</v>
      </c>
    </row>
    <row r="33" spans="1:39" ht="12.75">
      <c r="A33" s="1"/>
      <c r="C33">
        <v>31.5</v>
      </c>
      <c r="D33" s="77">
        <v>95.8</v>
      </c>
      <c r="E33" s="55">
        <f t="shared" si="3"/>
        <v>0.3200000000000074</v>
      </c>
      <c r="F33" s="55">
        <f t="shared" si="3"/>
        <v>0.3500000000000085</v>
      </c>
      <c r="G33" s="55">
        <f t="shared" si="3"/>
        <v>0.38000000000000966</v>
      </c>
      <c r="H33" s="55">
        <f t="shared" si="3"/>
        <v>0.4099999999999966</v>
      </c>
      <c r="I33" s="55">
        <f t="shared" si="3"/>
        <v>0.4300000000000068</v>
      </c>
      <c r="J33" s="55">
        <f t="shared" si="3"/>
        <v>0.45000000000000284</v>
      </c>
      <c r="K33" s="55">
        <f t="shared" si="3"/>
        <v>0.46000000000000796</v>
      </c>
      <c r="L33" s="55">
        <f t="shared" si="3"/>
        <v>0.480000000000004</v>
      </c>
      <c r="M33" s="55">
        <f t="shared" si="3"/>
        <v>0.5100000000000051</v>
      </c>
      <c r="N33" s="55">
        <f t="shared" si="3"/>
        <v>0.5300000000000011</v>
      </c>
      <c r="O33" s="55">
        <f t="shared" si="4"/>
        <v>0.5600000000000023</v>
      </c>
      <c r="P33" s="55">
        <f t="shared" si="4"/>
        <v>0.5700000000000074</v>
      </c>
      <c r="Q33" s="55">
        <f t="shared" si="4"/>
        <v>0.5900000000000034</v>
      </c>
      <c r="R33" s="55">
        <f t="shared" si="4"/>
        <v>0.6099999999999994</v>
      </c>
      <c r="S33" s="55">
        <f t="shared" si="4"/>
        <v>0.6200000000000045</v>
      </c>
      <c r="T33" s="55">
        <f t="shared" si="4"/>
        <v>0.6300000000000097</v>
      </c>
      <c r="U33" s="55">
        <f t="shared" si="4"/>
        <v>0.6500000000000057</v>
      </c>
      <c r="V33" s="55">
        <f t="shared" si="4"/>
        <v>0.6599999999999966</v>
      </c>
      <c r="W33" s="55">
        <f t="shared" si="4"/>
        <v>0.6800000000000068</v>
      </c>
      <c r="X33" s="55">
        <f t="shared" si="4"/>
        <v>0.6899999999999977</v>
      </c>
      <c r="Y33" s="55">
        <f t="shared" si="5"/>
        <v>0.7000000000000028</v>
      </c>
      <c r="Z33" s="55">
        <f t="shared" si="5"/>
        <v>0.710000000000008</v>
      </c>
      <c r="AA33" s="55">
        <f t="shared" si="5"/>
        <v>0.730000000000004</v>
      </c>
      <c r="AB33" s="55">
        <f t="shared" si="5"/>
        <v>0.7600000000000051</v>
      </c>
      <c r="AC33" s="55">
        <f t="shared" si="5"/>
        <v>0.7800000000000011</v>
      </c>
      <c r="AD33" s="55">
        <f t="shared" si="5"/>
        <v>0.8100000000000023</v>
      </c>
      <c r="AE33" s="55">
        <f t="shared" si="5"/>
        <v>0.8500000000000085</v>
      </c>
      <c r="AF33" s="55">
        <f t="shared" si="5"/>
        <v>0.8900000000000006</v>
      </c>
      <c r="AG33" s="55">
        <f t="shared" si="5"/>
        <v>0.9200000000000017</v>
      </c>
      <c r="AH33" s="55">
        <f t="shared" si="5"/>
        <v>0.960000000000008</v>
      </c>
      <c r="AI33" s="55">
        <f t="shared" si="5"/>
        <v>1.0100000000000051</v>
      </c>
      <c r="AJ33" s="55">
        <f t="shared" si="5"/>
        <v>1.0499999999999972</v>
      </c>
      <c r="AK33" s="55">
        <f t="shared" si="5"/>
        <v>1.1000000000000085</v>
      </c>
      <c r="AL33" s="55">
        <f t="shared" si="5"/>
        <v>1.1500000000000057</v>
      </c>
      <c r="AM33" s="55">
        <f t="shared" si="5"/>
        <v>1.1700000000000017</v>
      </c>
    </row>
    <row r="34" spans="1:39" ht="12.75">
      <c r="A34" s="1"/>
      <c r="C34">
        <v>33.4</v>
      </c>
      <c r="D34" s="77">
        <v>96.28</v>
      </c>
      <c r="E34" s="55">
        <f t="shared" si="3"/>
      </c>
      <c r="F34" s="55">
        <f t="shared" si="3"/>
      </c>
      <c r="G34" s="55">
        <f t="shared" si="3"/>
      </c>
      <c r="H34" s="55">
        <f t="shared" si="3"/>
      </c>
      <c r="I34" s="55">
        <f t="shared" si="3"/>
      </c>
      <c r="J34" s="55">
        <f t="shared" si="3"/>
      </c>
      <c r="K34" s="55">
        <f t="shared" si="3"/>
      </c>
      <c r="L34" s="55">
        <f t="shared" si="3"/>
        <v>0</v>
      </c>
      <c r="M34" s="55">
        <f t="shared" si="3"/>
        <v>0.030000000000001137</v>
      </c>
      <c r="N34" s="55">
        <f t="shared" si="3"/>
        <v>0.04999999999999716</v>
      </c>
      <c r="O34" s="55">
        <f t="shared" si="4"/>
        <v>0.0799999999999983</v>
      </c>
      <c r="P34" s="55">
        <f t="shared" si="4"/>
        <v>0.09000000000000341</v>
      </c>
      <c r="Q34" s="55">
        <f t="shared" si="4"/>
        <v>0.10999999999999943</v>
      </c>
      <c r="R34" s="55">
        <f t="shared" si="4"/>
        <v>0.12999999999999545</v>
      </c>
      <c r="S34" s="55">
        <f t="shared" si="4"/>
        <v>0.14000000000000057</v>
      </c>
      <c r="T34" s="55">
        <f t="shared" si="4"/>
        <v>0.15000000000000568</v>
      </c>
      <c r="U34" s="55">
        <f t="shared" si="4"/>
        <v>0.1700000000000017</v>
      </c>
      <c r="V34" s="55">
        <f t="shared" si="4"/>
        <v>0.1799999999999926</v>
      </c>
      <c r="W34" s="55">
        <f t="shared" si="4"/>
        <v>0.20000000000000284</v>
      </c>
      <c r="X34" s="55">
        <f t="shared" si="4"/>
        <v>0.20999999999999375</v>
      </c>
      <c r="Y34" s="55">
        <f t="shared" si="5"/>
        <v>0.21999999999999886</v>
      </c>
      <c r="Z34" s="55">
        <f t="shared" si="5"/>
        <v>0.23000000000000398</v>
      </c>
      <c r="AA34" s="55">
        <f t="shared" si="5"/>
        <v>0.25</v>
      </c>
      <c r="AB34" s="55">
        <f t="shared" si="5"/>
        <v>0.28000000000000114</v>
      </c>
      <c r="AC34" s="55">
        <f t="shared" si="5"/>
        <v>0.29999999999999716</v>
      </c>
      <c r="AD34" s="55">
        <f t="shared" si="5"/>
        <v>0.3299999999999983</v>
      </c>
      <c r="AE34" s="55">
        <f t="shared" si="5"/>
        <v>0.37000000000000455</v>
      </c>
      <c r="AF34" s="55">
        <f t="shared" si="5"/>
        <v>0.4099999999999966</v>
      </c>
      <c r="AG34" s="55">
        <f t="shared" si="5"/>
        <v>0.4399999999999977</v>
      </c>
      <c r="AH34" s="55">
        <f t="shared" si="5"/>
        <v>0.480000000000004</v>
      </c>
      <c r="AI34" s="55">
        <f t="shared" si="5"/>
        <v>0.5300000000000011</v>
      </c>
      <c r="AJ34" s="55">
        <f t="shared" si="5"/>
        <v>0.5699999999999932</v>
      </c>
      <c r="AK34" s="55">
        <f t="shared" si="5"/>
        <v>0.6200000000000045</v>
      </c>
      <c r="AL34" s="55">
        <f t="shared" si="5"/>
        <v>0.6700000000000017</v>
      </c>
      <c r="AM34" s="55">
        <f t="shared" si="5"/>
        <v>0.6899999999999977</v>
      </c>
    </row>
    <row r="35" spans="1:39" ht="12.75">
      <c r="A35" s="1"/>
      <c r="C35">
        <v>36.2</v>
      </c>
      <c r="D35" s="77">
        <v>96.29</v>
      </c>
      <c r="E35" s="55">
        <f t="shared" si="3"/>
      </c>
      <c r="F35" s="55">
        <f t="shared" si="3"/>
      </c>
      <c r="G35" s="55">
        <f t="shared" si="3"/>
      </c>
      <c r="H35" s="55">
        <f t="shared" si="3"/>
      </c>
      <c r="I35" s="55">
        <f t="shared" si="3"/>
      </c>
      <c r="J35" s="55">
        <f t="shared" si="3"/>
      </c>
      <c r="K35" s="55">
        <f t="shared" si="3"/>
      </c>
      <c r="L35" s="55">
        <f t="shared" si="3"/>
      </c>
      <c r="M35" s="55">
        <f t="shared" si="3"/>
        <v>0.01999999999999602</v>
      </c>
      <c r="N35" s="55">
        <f t="shared" si="3"/>
        <v>0.03999999999999204</v>
      </c>
      <c r="O35" s="55">
        <f t="shared" si="4"/>
        <v>0.06999999999999318</v>
      </c>
      <c r="P35" s="55">
        <f t="shared" si="4"/>
        <v>0.0799999999999983</v>
      </c>
      <c r="Q35" s="55">
        <f t="shared" si="4"/>
        <v>0.09999999999999432</v>
      </c>
      <c r="R35" s="55">
        <f t="shared" si="4"/>
        <v>0.11999999999999034</v>
      </c>
      <c r="S35" s="55">
        <f t="shared" si="4"/>
        <v>0.12999999999999545</v>
      </c>
      <c r="T35" s="55">
        <f t="shared" si="4"/>
        <v>0.14000000000000057</v>
      </c>
      <c r="U35" s="55">
        <f t="shared" si="4"/>
        <v>0.1599999999999966</v>
      </c>
      <c r="V35" s="55">
        <f t="shared" si="4"/>
        <v>0.1699999999999875</v>
      </c>
      <c r="W35" s="55">
        <f t="shared" si="4"/>
        <v>0.18999999999999773</v>
      </c>
      <c r="X35" s="55">
        <f t="shared" si="4"/>
        <v>0.19999999999998863</v>
      </c>
      <c r="Y35" s="55">
        <f t="shared" si="5"/>
        <v>0.20999999999999375</v>
      </c>
      <c r="Z35" s="55">
        <f t="shared" si="5"/>
        <v>0.21999999999999886</v>
      </c>
      <c r="AA35" s="55">
        <f t="shared" si="5"/>
        <v>0.23999999999999488</v>
      </c>
      <c r="AB35" s="55">
        <f t="shared" si="5"/>
        <v>0.269999999999996</v>
      </c>
      <c r="AC35" s="55">
        <f t="shared" si="5"/>
        <v>0.28999999999999204</v>
      </c>
      <c r="AD35" s="55">
        <f t="shared" si="5"/>
        <v>0.3199999999999932</v>
      </c>
      <c r="AE35" s="55">
        <f t="shared" si="5"/>
        <v>0.35999999999999943</v>
      </c>
      <c r="AF35" s="55">
        <f t="shared" si="5"/>
        <v>0.3999999999999915</v>
      </c>
      <c r="AG35" s="55">
        <f t="shared" si="5"/>
        <v>0.4299999999999926</v>
      </c>
      <c r="AH35" s="55">
        <f t="shared" si="5"/>
        <v>0.46999999999999886</v>
      </c>
      <c r="AI35" s="55">
        <f t="shared" si="5"/>
        <v>0.519999999999996</v>
      </c>
      <c r="AJ35" s="55">
        <f t="shared" si="5"/>
        <v>0.5599999999999881</v>
      </c>
      <c r="AK35" s="55">
        <f t="shared" si="5"/>
        <v>0.6099999999999994</v>
      </c>
      <c r="AL35" s="55">
        <f t="shared" si="5"/>
        <v>0.6599999999999966</v>
      </c>
      <c r="AM35" s="55">
        <f t="shared" si="5"/>
        <v>0.6799999999999926</v>
      </c>
    </row>
    <row r="36" spans="1:39" ht="12.75">
      <c r="A36" s="1"/>
      <c r="C36">
        <v>38.4</v>
      </c>
      <c r="D36" s="77">
        <v>96.91</v>
      </c>
      <c r="E36" s="55">
        <f t="shared" si="3"/>
      </c>
      <c r="F36" s="55">
        <f t="shared" si="3"/>
      </c>
      <c r="G36" s="55">
        <f t="shared" si="3"/>
      </c>
      <c r="H36" s="55">
        <f t="shared" si="3"/>
      </c>
      <c r="I36" s="55">
        <f t="shared" si="3"/>
      </c>
      <c r="J36" s="55">
        <f t="shared" si="3"/>
      </c>
      <c r="K36" s="55">
        <f t="shared" si="3"/>
      </c>
      <c r="L36" s="55">
        <f t="shared" si="3"/>
      </c>
      <c r="M36" s="55">
        <f t="shared" si="3"/>
      </c>
      <c r="N36" s="55">
        <f t="shared" si="3"/>
      </c>
      <c r="O36" s="55">
        <f t="shared" si="4"/>
      </c>
      <c r="P36" s="55">
        <f t="shared" si="4"/>
      </c>
      <c r="Q36" s="55">
        <f t="shared" si="4"/>
      </c>
      <c r="R36" s="55">
        <f t="shared" si="4"/>
      </c>
      <c r="S36" s="55">
        <f t="shared" si="4"/>
      </c>
      <c r="T36" s="55">
        <f t="shared" si="4"/>
      </c>
      <c r="U36" s="55">
        <f t="shared" si="4"/>
      </c>
      <c r="V36" s="55">
        <f t="shared" si="4"/>
      </c>
      <c r="W36" s="55">
        <f t="shared" si="4"/>
      </c>
      <c r="X36" s="55">
        <f t="shared" si="4"/>
      </c>
      <c r="Y36" s="55">
        <f t="shared" si="5"/>
      </c>
      <c r="Z36" s="55">
        <f t="shared" si="5"/>
      </c>
      <c r="AA36" s="55">
        <f t="shared" si="5"/>
      </c>
      <c r="AB36" s="55">
        <f t="shared" si="5"/>
      </c>
      <c r="AC36" s="55">
        <f t="shared" si="5"/>
      </c>
      <c r="AD36" s="55">
        <f t="shared" si="5"/>
      </c>
      <c r="AE36" s="55">
        <f t="shared" si="5"/>
      </c>
      <c r="AF36" s="55">
        <f t="shared" si="5"/>
      </c>
      <c r="AG36" s="55">
        <f t="shared" si="5"/>
      </c>
      <c r="AH36" s="55">
        <f t="shared" si="5"/>
      </c>
      <c r="AI36" s="55">
        <f t="shared" si="5"/>
      </c>
      <c r="AJ36" s="55">
        <f t="shared" si="5"/>
      </c>
      <c r="AK36" s="55">
        <f t="shared" si="5"/>
      </c>
      <c r="AL36" s="55">
        <f t="shared" si="5"/>
        <v>0.04000000000000625</v>
      </c>
      <c r="AM36" s="55">
        <f t="shared" si="5"/>
        <v>0.060000000000002274</v>
      </c>
    </row>
    <row r="37" spans="1:39" ht="12.75">
      <c r="A37" s="1"/>
      <c r="C37">
        <v>41.3</v>
      </c>
      <c r="D37" s="77">
        <v>96.45</v>
      </c>
      <c r="E37" s="55">
        <f t="shared" si="3"/>
      </c>
      <c r="F37" s="55">
        <f t="shared" si="3"/>
      </c>
      <c r="G37" s="55">
        <f t="shared" si="3"/>
      </c>
      <c r="H37" s="55">
        <f t="shared" si="3"/>
      </c>
      <c r="I37" s="55">
        <f t="shared" si="3"/>
      </c>
      <c r="J37" s="55">
        <f t="shared" si="3"/>
      </c>
      <c r="K37" s="55">
        <f t="shared" si="3"/>
      </c>
      <c r="L37" s="55">
        <f t="shared" si="3"/>
      </c>
      <c r="M37" s="55">
        <f t="shared" si="3"/>
      </c>
      <c r="N37" s="55">
        <f t="shared" si="3"/>
      </c>
      <c r="O37" s="55">
        <f t="shared" si="4"/>
      </c>
      <c r="P37" s="55">
        <f t="shared" si="4"/>
      </c>
      <c r="Q37" s="55">
        <f t="shared" si="4"/>
      </c>
      <c r="R37" s="55">
        <f t="shared" si="4"/>
      </c>
      <c r="S37" s="55">
        <f t="shared" si="4"/>
      </c>
      <c r="T37" s="55">
        <f t="shared" si="4"/>
      </c>
      <c r="U37" s="55">
        <f t="shared" si="4"/>
        <v>0</v>
      </c>
      <c r="V37" s="55">
        <f t="shared" si="4"/>
        <v>0.009999999999990905</v>
      </c>
      <c r="W37" s="55">
        <f t="shared" si="4"/>
        <v>0.030000000000001137</v>
      </c>
      <c r="X37" s="55">
        <f t="shared" si="4"/>
        <v>0.03999999999999204</v>
      </c>
      <c r="Y37" s="55">
        <f t="shared" si="5"/>
        <v>0.04999999999999716</v>
      </c>
      <c r="Z37" s="55">
        <f t="shared" si="5"/>
        <v>0.060000000000002274</v>
      </c>
      <c r="AA37" s="55">
        <f t="shared" si="5"/>
        <v>0.0799999999999983</v>
      </c>
      <c r="AB37" s="55">
        <f t="shared" si="5"/>
        <v>0.10999999999999943</v>
      </c>
      <c r="AC37" s="55">
        <f t="shared" si="5"/>
        <v>0.12999999999999545</v>
      </c>
      <c r="AD37" s="55">
        <f t="shared" si="5"/>
        <v>0.1599999999999966</v>
      </c>
      <c r="AE37" s="55">
        <f t="shared" si="5"/>
        <v>0.20000000000000284</v>
      </c>
      <c r="AF37" s="55">
        <f t="shared" si="5"/>
        <v>0.23999999999999488</v>
      </c>
      <c r="AG37" s="55">
        <f t="shared" si="5"/>
        <v>0.269999999999996</v>
      </c>
      <c r="AH37" s="55">
        <f t="shared" si="5"/>
        <v>0.3100000000000023</v>
      </c>
      <c r="AI37" s="55">
        <f t="shared" si="5"/>
        <v>0.35999999999999943</v>
      </c>
      <c r="AJ37" s="55">
        <f t="shared" si="5"/>
        <v>0.3999999999999915</v>
      </c>
      <c r="AK37" s="55">
        <f t="shared" si="5"/>
        <v>0.45000000000000284</v>
      </c>
      <c r="AL37" s="55">
        <f t="shared" si="5"/>
        <v>0.5</v>
      </c>
      <c r="AM37" s="55">
        <f t="shared" si="5"/>
        <v>0.519999999999996</v>
      </c>
    </row>
    <row r="38" spans="1:39" ht="12.75">
      <c r="A38" s="1"/>
      <c r="C38">
        <v>45.7</v>
      </c>
      <c r="D38" s="77">
        <v>96.62</v>
      </c>
      <c r="E38" s="55">
        <f t="shared" si="3"/>
      </c>
      <c r="F38" s="55">
        <f t="shared" si="3"/>
      </c>
      <c r="G38" s="55">
        <f t="shared" si="3"/>
      </c>
      <c r="H38" s="55">
        <f t="shared" si="3"/>
      </c>
      <c r="I38" s="55">
        <f t="shared" si="3"/>
      </c>
      <c r="J38" s="55">
        <f t="shared" si="3"/>
      </c>
      <c r="K38" s="55">
        <f t="shared" si="3"/>
      </c>
      <c r="L38" s="55">
        <f t="shared" si="3"/>
      </c>
      <c r="M38" s="55">
        <f t="shared" si="3"/>
      </c>
      <c r="N38" s="55">
        <f t="shared" si="3"/>
      </c>
      <c r="O38" s="55">
        <f t="shared" si="4"/>
      </c>
      <c r="P38" s="55">
        <f t="shared" si="4"/>
      </c>
      <c r="Q38" s="55">
        <f t="shared" si="4"/>
      </c>
      <c r="R38" s="55">
        <f t="shared" si="4"/>
      </c>
      <c r="S38" s="55">
        <f t="shared" si="4"/>
      </c>
      <c r="T38" s="55">
        <f t="shared" si="4"/>
      </c>
      <c r="U38" s="55">
        <f t="shared" si="4"/>
      </c>
      <c r="V38" s="55">
        <f t="shared" si="4"/>
      </c>
      <c r="W38" s="55">
        <f t="shared" si="4"/>
      </c>
      <c r="X38" s="55">
        <f t="shared" si="4"/>
      </c>
      <c r="Y38" s="55">
        <f t="shared" si="5"/>
      </c>
      <c r="Z38" s="55">
        <f t="shared" si="5"/>
      </c>
      <c r="AA38" s="55">
        <f aca="true" t="shared" si="6" ref="Y38:AM46">IF(AA$2&lt;$D38,"",AA$2-$D38)</f>
      </c>
      <c r="AB38" s="55">
        <f t="shared" si="6"/>
      </c>
      <c r="AC38" s="55">
        <f t="shared" si="6"/>
      </c>
      <c r="AD38" s="55">
        <f t="shared" si="6"/>
      </c>
      <c r="AE38" s="55">
        <f t="shared" si="6"/>
        <v>0.030000000000001137</v>
      </c>
      <c r="AF38" s="55">
        <f t="shared" si="6"/>
        <v>0.06999999999999318</v>
      </c>
      <c r="AG38" s="55">
        <f t="shared" si="6"/>
        <v>0.09999999999999432</v>
      </c>
      <c r="AH38" s="55">
        <f t="shared" si="5"/>
        <v>0.14000000000000057</v>
      </c>
      <c r="AI38" s="55">
        <f t="shared" si="5"/>
        <v>0.18999999999999773</v>
      </c>
      <c r="AJ38" s="55">
        <f t="shared" si="5"/>
        <v>0.22999999999998977</v>
      </c>
      <c r="AK38" s="55">
        <f t="shared" si="5"/>
        <v>0.28000000000000114</v>
      </c>
      <c r="AL38" s="55">
        <f t="shared" si="5"/>
        <v>0.3299999999999983</v>
      </c>
      <c r="AM38" s="55">
        <f t="shared" si="5"/>
        <v>0.3499999999999943</v>
      </c>
    </row>
    <row r="39" spans="1:39" ht="12.75">
      <c r="A39" s="1"/>
      <c r="C39">
        <v>51.5</v>
      </c>
      <c r="D39" s="77">
        <v>97.12</v>
      </c>
      <c r="E39" s="55">
        <f t="shared" si="3"/>
      </c>
      <c r="F39" s="55">
        <f t="shared" si="3"/>
      </c>
      <c r="G39" s="55">
        <f t="shared" si="3"/>
      </c>
      <c r="H39" s="55">
        <f t="shared" si="3"/>
      </c>
      <c r="I39" s="55">
        <f t="shared" si="3"/>
      </c>
      <c r="J39" s="55">
        <f t="shared" si="3"/>
      </c>
      <c r="K39" s="55">
        <f t="shared" si="3"/>
      </c>
      <c r="L39" s="55">
        <f t="shared" si="3"/>
      </c>
      <c r="M39" s="55">
        <f t="shared" si="3"/>
      </c>
      <c r="N39" s="55">
        <f t="shared" si="3"/>
      </c>
      <c r="O39" s="55">
        <f t="shared" si="4"/>
      </c>
      <c r="P39" s="55">
        <f t="shared" si="4"/>
      </c>
      <c r="Q39" s="55">
        <f t="shared" si="4"/>
      </c>
      <c r="R39" s="55">
        <f t="shared" si="4"/>
      </c>
      <c r="S39" s="55">
        <f t="shared" si="4"/>
      </c>
      <c r="T39" s="55">
        <f t="shared" si="4"/>
      </c>
      <c r="U39" s="55">
        <f t="shared" si="4"/>
      </c>
      <c r="V39" s="55">
        <f t="shared" si="4"/>
      </c>
      <c r="W39" s="55">
        <f t="shared" si="4"/>
      </c>
      <c r="X39" s="55">
        <f t="shared" si="4"/>
      </c>
      <c r="Y39" s="55">
        <f t="shared" si="6"/>
      </c>
      <c r="Z39" s="55">
        <f t="shared" si="6"/>
      </c>
      <c r="AA39" s="55">
        <f t="shared" si="6"/>
      </c>
      <c r="AB39" s="55">
        <f t="shared" si="6"/>
      </c>
      <c r="AC39" s="55">
        <f t="shared" si="6"/>
      </c>
      <c r="AD39" s="55">
        <f t="shared" si="6"/>
      </c>
      <c r="AE39" s="55">
        <f t="shared" si="6"/>
      </c>
      <c r="AF39" s="55">
        <f t="shared" si="6"/>
      </c>
      <c r="AG39" s="55">
        <f t="shared" si="6"/>
      </c>
      <c r="AH39" s="55">
        <f t="shared" si="5"/>
      </c>
      <c r="AI39" s="55">
        <f t="shared" si="5"/>
      </c>
      <c r="AJ39" s="55">
        <f t="shared" si="5"/>
      </c>
      <c r="AK39" s="55">
        <f t="shared" si="5"/>
      </c>
      <c r="AL39" s="55">
        <f t="shared" si="5"/>
      </c>
      <c r="AM39" s="55">
        <f t="shared" si="5"/>
      </c>
    </row>
    <row r="40" spans="1:39" ht="12.75">
      <c r="A40" s="1"/>
      <c r="C40">
        <v>53</v>
      </c>
      <c r="D40" s="77">
        <v>96.74</v>
      </c>
      <c r="E40" s="55">
        <f aca="true" t="shared" si="7" ref="E40:T46">IF(E$2&lt;$D40,"",E$2-$D40)</f>
      </c>
      <c r="F40" s="55">
        <f t="shared" si="7"/>
      </c>
      <c r="G40" s="55">
        <f t="shared" si="7"/>
      </c>
      <c r="H40" s="55">
        <f t="shared" si="7"/>
      </c>
      <c r="I40" s="55">
        <f t="shared" si="7"/>
      </c>
      <c r="J40" s="55">
        <f t="shared" si="7"/>
      </c>
      <c r="K40" s="55">
        <f t="shared" si="7"/>
      </c>
      <c r="L40" s="55">
        <f t="shared" si="7"/>
      </c>
      <c r="M40" s="55">
        <f t="shared" si="7"/>
      </c>
      <c r="N40" s="55">
        <f t="shared" si="7"/>
      </c>
      <c r="O40" s="55">
        <f t="shared" si="7"/>
      </c>
      <c r="P40" s="55">
        <f t="shared" si="7"/>
      </c>
      <c r="Q40" s="55">
        <f t="shared" si="7"/>
      </c>
      <c r="R40" s="55">
        <f t="shared" si="7"/>
      </c>
      <c r="S40" s="55">
        <f t="shared" si="7"/>
      </c>
      <c r="T40" s="55">
        <f t="shared" si="7"/>
      </c>
      <c r="U40" s="55">
        <f aca="true" t="shared" si="8" ref="O40:X46">IF(U$2&lt;$D40,"",U$2-$D40)</f>
      </c>
      <c r="V40" s="55">
        <f t="shared" si="8"/>
      </c>
      <c r="W40" s="55">
        <f t="shared" si="8"/>
      </c>
      <c r="X40" s="55">
        <f t="shared" si="8"/>
      </c>
      <c r="Y40" s="55">
        <f t="shared" si="6"/>
      </c>
      <c r="Z40" s="55">
        <f t="shared" si="6"/>
      </c>
      <c r="AA40" s="55">
        <f t="shared" si="6"/>
      </c>
      <c r="AB40" s="55">
        <f t="shared" si="6"/>
      </c>
      <c r="AC40" s="55">
        <f t="shared" si="6"/>
      </c>
      <c r="AD40" s="55">
        <f t="shared" si="6"/>
      </c>
      <c r="AE40" s="55">
        <f t="shared" si="6"/>
      </c>
      <c r="AF40" s="55">
        <f t="shared" si="6"/>
      </c>
      <c r="AG40" s="55">
        <f t="shared" si="6"/>
      </c>
      <c r="AH40" s="55">
        <f t="shared" si="6"/>
        <v>0.020000000000010232</v>
      </c>
      <c r="AI40" s="55">
        <f t="shared" si="6"/>
        <v>0.07000000000000739</v>
      </c>
      <c r="AJ40" s="55">
        <f t="shared" si="6"/>
        <v>0.10999999999999943</v>
      </c>
      <c r="AK40" s="55">
        <f t="shared" si="6"/>
        <v>0.1600000000000108</v>
      </c>
      <c r="AL40" s="55">
        <f t="shared" si="6"/>
        <v>0.21000000000000796</v>
      </c>
      <c r="AM40" s="55">
        <f t="shared" si="6"/>
        <v>0.23000000000000398</v>
      </c>
    </row>
    <row r="41" spans="1:39" ht="12.75">
      <c r="A41" s="1"/>
      <c r="C41">
        <v>54.7</v>
      </c>
      <c r="D41" s="77">
        <v>96.64</v>
      </c>
      <c r="E41" s="55">
        <f t="shared" si="7"/>
      </c>
      <c r="F41" s="55">
        <f t="shared" si="7"/>
      </c>
      <c r="G41" s="55">
        <f t="shared" si="7"/>
      </c>
      <c r="H41" s="55">
        <f t="shared" si="7"/>
      </c>
      <c r="I41" s="55">
        <f t="shared" si="7"/>
      </c>
      <c r="J41" s="55">
        <f t="shared" si="7"/>
      </c>
      <c r="K41" s="55">
        <f t="shared" si="7"/>
      </c>
      <c r="L41" s="55">
        <f t="shared" si="7"/>
      </c>
      <c r="M41" s="55">
        <f t="shared" si="7"/>
      </c>
      <c r="N41" s="55">
        <f t="shared" si="7"/>
      </c>
      <c r="O41" s="55">
        <f t="shared" si="8"/>
      </c>
      <c r="P41" s="55">
        <f t="shared" si="8"/>
      </c>
      <c r="Q41" s="55">
        <f t="shared" si="8"/>
      </c>
      <c r="R41" s="55">
        <f t="shared" si="8"/>
      </c>
      <c r="S41" s="55">
        <f t="shared" si="8"/>
      </c>
      <c r="T41" s="55">
        <f t="shared" si="8"/>
      </c>
      <c r="U41" s="55">
        <f t="shared" si="8"/>
      </c>
      <c r="V41" s="55">
        <f t="shared" si="8"/>
      </c>
      <c r="W41" s="55">
        <f t="shared" si="8"/>
      </c>
      <c r="X41" s="55">
        <f t="shared" si="8"/>
      </c>
      <c r="Y41" s="55">
        <f t="shared" si="6"/>
      </c>
      <c r="Z41" s="55">
        <f t="shared" si="6"/>
      </c>
      <c r="AA41" s="55">
        <f t="shared" si="6"/>
      </c>
      <c r="AB41" s="55">
        <f t="shared" si="6"/>
      </c>
      <c r="AC41" s="55">
        <f t="shared" si="6"/>
      </c>
      <c r="AD41" s="55">
        <f t="shared" si="6"/>
      </c>
      <c r="AE41" s="55">
        <f t="shared" si="6"/>
        <v>0.010000000000005116</v>
      </c>
      <c r="AF41" s="55">
        <f t="shared" si="6"/>
        <v>0.04999999999999716</v>
      </c>
      <c r="AG41" s="55">
        <f t="shared" si="6"/>
        <v>0.0799999999999983</v>
      </c>
      <c r="AH41" s="55">
        <f t="shared" si="6"/>
        <v>0.12000000000000455</v>
      </c>
      <c r="AI41" s="55">
        <f t="shared" si="6"/>
        <v>0.1700000000000017</v>
      </c>
      <c r="AJ41" s="55">
        <f t="shared" si="6"/>
        <v>0.20999999999999375</v>
      </c>
      <c r="AK41" s="55">
        <f t="shared" si="6"/>
        <v>0.2600000000000051</v>
      </c>
      <c r="AL41" s="55">
        <f t="shared" si="6"/>
        <v>0.3100000000000023</v>
      </c>
      <c r="AM41" s="55">
        <f t="shared" si="6"/>
        <v>0.3299999999999983</v>
      </c>
    </row>
    <row r="42" spans="3:39" ht="12.75">
      <c r="C42">
        <v>59.7</v>
      </c>
      <c r="D42" s="77">
        <v>97.88</v>
      </c>
      <c r="E42" s="55">
        <f t="shared" si="7"/>
      </c>
      <c r="F42" s="55">
        <f t="shared" si="7"/>
      </c>
      <c r="G42" s="55">
        <f t="shared" si="7"/>
      </c>
      <c r="H42" s="55">
        <f t="shared" si="7"/>
      </c>
      <c r="I42" s="55">
        <f t="shared" si="7"/>
      </c>
      <c r="J42" s="55">
        <f t="shared" si="7"/>
      </c>
      <c r="K42" s="55">
        <f t="shared" si="7"/>
      </c>
      <c r="L42" s="55">
        <f t="shared" si="7"/>
      </c>
      <c r="M42" s="55">
        <f t="shared" si="7"/>
      </c>
      <c r="N42" s="55">
        <f t="shared" si="7"/>
      </c>
      <c r="O42" s="55">
        <f t="shared" si="8"/>
      </c>
      <c r="P42" s="55">
        <f t="shared" si="8"/>
      </c>
      <c r="Q42" s="55">
        <f t="shared" si="8"/>
      </c>
      <c r="R42" s="55">
        <f t="shared" si="8"/>
      </c>
      <c r="S42" s="55">
        <f t="shared" si="8"/>
      </c>
      <c r="T42" s="55">
        <f t="shared" si="8"/>
      </c>
      <c r="U42" s="55">
        <f t="shared" si="8"/>
      </c>
      <c r="V42" s="55">
        <f t="shared" si="8"/>
      </c>
      <c r="W42" s="55">
        <f t="shared" si="8"/>
      </c>
      <c r="X42" s="55">
        <f t="shared" si="8"/>
      </c>
      <c r="Y42" s="55">
        <f t="shared" si="6"/>
      </c>
      <c r="Z42" s="55">
        <f t="shared" si="6"/>
      </c>
      <c r="AA42" s="55">
        <f t="shared" si="6"/>
      </c>
      <c r="AB42" s="55">
        <f t="shared" si="6"/>
      </c>
      <c r="AC42" s="55">
        <f t="shared" si="6"/>
      </c>
      <c r="AD42" s="55">
        <f t="shared" si="6"/>
      </c>
      <c r="AE42" s="55">
        <f t="shared" si="6"/>
      </c>
      <c r="AF42" s="55">
        <f t="shared" si="6"/>
      </c>
      <c r="AG42" s="55">
        <f t="shared" si="6"/>
      </c>
      <c r="AH42" s="55">
        <f t="shared" si="6"/>
      </c>
      <c r="AI42" s="55">
        <f t="shared" si="6"/>
      </c>
      <c r="AJ42" s="55">
        <f t="shared" si="6"/>
      </c>
      <c r="AK42" s="55">
        <f t="shared" si="6"/>
      </c>
      <c r="AL42" s="55">
        <f t="shared" si="6"/>
      </c>
      <c r="AM42" s="55">
        <f t="shared" si="6"/>
      </c>
    </row>
    <row r="43" spans="3:39" ht="12.75">
      <c r="C43">
        <v>63.2</v>
      </c>
      <c r="D43" s="77">
        <v>99.56</v>
      </c>
      <c r="E43" s="55">
        <f t="shared" si="7"/>
      </c>
      <c r="F43" s="55">
        <f t="shared" si="7"/>
      </c>
      <c r="G43" s="55">
        <f t="shared" si="7"/>
      </c>
      <c r="H43" s="55">
        <f t="shared" si="7"/>
      </c>
      <c r="I43" s="55">
        <f t="shared" si="7"/>
      </c>
      <c r="J43" s="55">
        <f t="shared" si="7"/>
      </c>
      <c r="K43" s="55">
        <f t="shared" si="7"/>
      </c>
      <c r="L43" s="55">
        <f t="shared" si="7"/>
      </c>
      <c r="M43" s="55">
        <f t="shared" si="7"/>
      </c>
      <c r="N43" s="55">
        <f t="shared" si="7"/>
      </c>
      <c r="O43" s="55">
        <f t="shared" si="8"/>
      </c>
      <c r="P43" s="55">
        <f t="shared" si="8"/>
      </c>
      <c r="Q43" s="55">
        <f t="shared" si="8"/>
      </c>
      <c r="R43" s="55">
        <f t="shared" si="8"/>
      </c>
      <c r="S43" s="55">
        <f t="shared" si="8"/>
      </c>
      <c r="T43" s="55">
        <f t="shared" si="8"/>
      </c>
      <c r="U43" s="55">
        <f t="shared" si="8"/>
      </c>
      <c r="V43" s="55">
        <f t="shared" si="8"/>
      </c>
      <c r="W43" s="55">
        <f t="shared" si="8"/>
      </c>
      <c r="X43" s="55">
        <f t="shared" si="8"/>
      </c>
      <c r="Y43" s="55">
        <f t="shared" si="6"/>
      </c>
      <c r="Z43" s="55">
        <f t="shared" si="6"/>
      </c>
      <c r="AA43" s="55">
        <f t="shared" si="6"/>
      </c>
      <c r="AB43" s="55">
        <f t="shared" si="6"/>
      </c>
      <c r="AC43" s="55">
        <f t="shared" si="6"/>
      </c>
      <c r="AD43" s="55">
        <f t="shared" si="6"/>
      </c>
      <c r="AE43" s="55">
        <f t="shared" si="6"/>
      </c>
      <c r="AF43" s="55">
        <f t="shared" si="6"/>
      </c>
      <c r="AG43" s="55">
        <f t="shared" si="6"/>
      </c>
      <c r="AH43" s="55">
        <f t="shared" si="6"/>
      </c>
      <c r="AI43" s="55">
        <f t="shared" si="6"/>
      </c>
      <c r="AJ43" s="55">
        <f t="shared" si="6"/>
      </c>
      <c r="AK43" s="55">
        <f t="shared" si="6"/>
      </c>
      <c r="AL43" s="55">
        <f t="shared" si="6"/>
      </c>
      <c r="AM43" s="55">
        <f t="shared" si="6"/>
      </c>
    </row>
    <row r="44" spans="3:39" ht="12.75">
      <c r="C44">
        <v>66</v>
      </c>
      <c r="D44" s="77">
        <v>100.4</v>
      </c>
      <c r="E44" s="55">
        <f t="shared" si="7"/>
      </c>
      <c r="F44" s="55">
        <f t="shared" si="7"/>
      </c>
      <c r="G44" s="55">
        <f t="shared" si="7"/>
      </c>
      <c r="H44" s="55">
        <f t="shared" si="7"/>
      </c>
      <c r="I44" s="55">
        <f t="shared" si="7"/>
      </c>
      <c r="J44" s="55">
        <f t="shared" si="7"/>
      </c>
      <c r="K44" s="55">
        <f t="shared" si="7"/>
      </c>
      <c r="L44" s="55">
        <f t="shared" si="7"/>
      </c>
      <c r="M44" s="55">
        <f t="shared" si="7"/>
      </c>
      <c r="N44" s="55">
        <f t="shared" si="7"/>
      </c>
      <c r="O44" s="55">
        <f t="shared" si="8"/>
      </c>
      <c r="P44" s="55">
        <f t="shared" si="8"/>
      </c>
      <c r="Q44" s="55">
        <f t="shared" si="8"/>
      </c>
      <c r="R44" s="55">
        <f t="shared" si="8"/>
      </c>
      <c r="S44" s="55">
        <f t="shared" si="8"/>
      </c>
      <c r="T44" s="55">
        <f t="shared" si="8"/>
      </c>
      <c r="U44" s="55">
        <f t="shared" si="8"/>
      </c>
      <c r="V44" s="55">
        <f t="shared" si="8"/>
      </c>
      <c r="W44" s="55">
        <f t="shared" si="8"/>
      </c>
      <c r="X44" s="55">
        <f t="shared" si="8"/>
      </c>
      <c r="Y44" s="55">
        <f t="shared" si="6"/>
      </c>
      <c r="Z44" s="55">
        <f t="shared" si="6"/>
      </c>
      <c r="AA44" s="55">
        <f t="shared" si="6"/>
      </c>
      <c r="AB44" s="55">
        <f t="shared" si="6"/>
      </c>
      <c r="AC44" s="55">
        <f t="shared" si="6"/>
      </c>
      <c r="AD44" s="55">
        <f t="shared" si="6"/>
      </c>
      <c r="AE44" s="55">
        <f t="shared" si="6"/>
      </c>
      <c r="AF44" s="55">
        <f t="shared" si="6"/>
      </c>
      <c r="AG44" s="55">
        <f t="shared" si="6"/>
      </c>
      <c r="AH44" s="55">
        <f t="shared" si="6"/>
      </c>
      <c r="AI44" s="55">
        <f t="shared" si="6"/>
      </c>
      <c r="AJ44" s="55">
        <f t="shared" si="6"/>
      </c>
      <c r="AK44" s="55">
        <f t="shared" si="6"/>
      </c>
      <c r="AL44" s="55">
        <f t="shared" si="6"/>
      </c>
      <c r="AM44" s="55">
        <f t="shared" si="6"/>
      </c>
    </row>
    <row r="45" spans="3:39" ht="12.75">
      <c r="C45">
        <v>69</v>
      </c>
      <c r="D45" s="77">
        <v>101.26</v>
      </c>
      <c r="E45" s="55">
        <f t="shared" si="7"/>
      </c>
      <c r="F45" s="55">
        <f t="shared" si="7"/>
      </c>
      <c r="G45" s="55">
        <f t="shared" si="7"/>
      </c>
      <c r="H45" s="55">
        <f t="shared" si="7"/>
      </c>
      <c r="I45" s="55">
        <f t="shared" si="7"/>
      </c>
      <c r="J45" s="55">
        <f t="shared" si="7"/>
      </c>
      <c r="K45" s="55">
        <f t="shared" si="7"/>
      </c>
      <c r="L45" s="55">
        <f t="shared" si="7"/>
      </c>
      <c r="M45" s="55">
        <f t="shared" si="7"/>
      </c>
      <c r="N45" s="55">
        <f t="shared" si="7"/>
      </c>
      <c r="O45" s="55">
        <f t="shared" si="8"/>
      </c>
      <c r="P45" s="55">
        <f t="shared" si="8"/>
      </c>
      <c r="Q45" s="55">
        <f t="shared" si="8"/>
      </c>
      <c r="R45" s="55">
        <f t="shared" si="8"/>
      </c>
      <c r="S45" s="55">
        <f t="shared" si="8"/>
      </c>
      <c r="T45" s="55">
        <f t="shared" si="8"/>
      </c>
      <c r="U45" s="55">
        <f t="shared" si="8"/>
      </c>
      <c r="V45" s="55">
        <f t="shared" si="8"/>
      </c>
      <c r="W45" s="55">
        <f t="shared" si="8"/>
      </c>
      <c r="X45" s="55">
        <f t="shared" si="8"/>
      </c>
      <c r="Y45" s="55">
        <f t="shared" si="6"/>
      </c>
      <c r="Z45" s="55">
        <f t="shared" si="6"/>
      </c>
      <c r="AA45" s="55">
        <f t="shared" si="6"/>
      </c>
      <c r="AB45" s="55">
        <f t="shared" si="6"/>
      </c>
      <c r="AC45" s="55">
        <f t="shared" si="6"/>
      </c>
      <c r="AD45" s="55">
        <f t="shared" si="6"/>
      </c>
      <c r="AE45" s="55">
        <f t="shared" si="6"/>
      </c>
      <c r="AF45" s="55">
        <f t="shared" si="6"/>
      </c>
      <c r="AG45" s="55">
        <f t="shared" si="6"/>
      </c>
      <c r="AH45" s="55">
        <f t="shared" si="6"/>
      </c>
      <c r="AI45" s="55">
        <f t="shared" si="6"/>
      </c>
      <c r="AJ45" s="55">
        <f t="shared" si="6"/>
      </c>
      <c r="AK45" s="55">
        <f t="shared" si="6"/>
      </c>
      <c r="AL45" s="55">
        <f t="shared" si="6"/>
      </c>
      <c r="AM45" s="55">
        <f t="shared" si="6"/>
      </c>
    </row>
    <row r="46" spans="3:39" ht="12.75">
      <c r="C46">
        <v>70</v>
      </c>
      <c r="D46" s="77">
        <v>103.8</v>
      </c>
      <c r="E46" s="55">
        <f t="shared" si="7"/>
      </c>
      <c r="F46" s="55">
        <f t="shared" si="7"/>
      </c>
      <c r="G46" s="55">
        <f t="shared" si="7"/>
      </c>
      <c r="H46" s="55">
        <f t="shared" si="7"/>
      </c>
      <c r="I46" s="55">
        <f t="shared" si="7"/>
      </c>
      <c r="J46" s="55">
        <f t="shared" si="7"/>
      </c>
      <c r="K46" s="55">
        <f t="shared" si="7"/>
      </c>
      <c r="L46" s="55">
        <f t="shared" si="7"/>
      </c>
      <c r="M46" s="55">
        <f t="shared" si="7"/>
      </c>
      <c r="N46" s="55">
        <f t="shared" si="7"/>
      </c>
      <c r="O46" s="55">
        <f t="shared" si="8"/>
      </c>
      <c r="P46" s="55">
        <f t="shared" si="8"/>
      </c>
      <c r="Q46" s="55">
        <f t="shared" si="8"/>
      </c>
      <c r="R46" s="55">
        <f t="shared" si="8"/>
      </c>
      <c r="S46" s="55">
        <f t="shared" si="8"/>
      </c>
      <c r="T46" s="55">
        <f t="shared" si="8"/>
      </c>
      <c r="U46" s="55">
        <f t="shared" si="8"/>
      </c>
      <c r="V46" s="55">
        <f t="shared" si="8"/>
      </c>
      <c r="W46" s="55">
        <f t="shared" si="8"/>
      </c>
      <c r="X46" s="55">
        <f t="shared" si="8"/>
      </c>
      <c r="Y46" s="55">
        <f t="shared" si="6"/>
      </c>
      <c r="Z46" s="55">
        <f t="shared" si="6"/>
      </c>
      <c r="AA46" s="55">
        <f t="shared" si="6"/>
      </c>
      <c r="AB46" s="55">
        <f t="shared" si="6"/>
      </c>
      <c r="AC46" s="55">
        <f t="shared" si="6"/>
      </c>
      <c r="AD46" s="55">
        <f t="shared" si="6"/>
      </c>
      <c r="AE46" s="55">
        <f t="shared" si="6"/>
      </c>
      <c r="AF46" s="55">
        <f t="shared" si="6"/>
      </c>
      <c r="AG46" s="55">
        <f t="shared" si="6"/>
      </c>
      <c r="AH46" s="55">
        <f t="shared" si="6"/>
      </c>
      <c r="AI46" s="55">
        <f t="shared" si="6"/>
      </c>
      <c r="AJ46" s="55">
        <f t="shared" si="6"/>
      </c>
      <c r="AK46" s="55">
        <f t="shared" si="6"/>
      </c>
      <c r="AL46" s="55">
        <f t="shared" si="6"/>
      </c>
      <c r="AM46" s="55">
        <f t="shared" si="6"/>
      </c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N64"/>
  <sheetViews>
    <sheetView zoomScale="85" zoomScaleNormal="85" workbookViewId="0" topLeftCell="F1">
      <selection activeCell="AM45" sqref="AF45:AM45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68" t="s">
        <v>30</v>
      </c>
    </row>
    <row r="2" spans="1:40" ht="12.75" customHeight="1">
      <c r="A2" s="1"/>
      <c r="C2" s="48"/>
      <c r="D2" s="11">
        <f>MIN(C14:C104)</f>
        <v>0.4</v>
      </c>
      <c r="E2">
        <v>96.55</v>
      </c>
      <c r="F2">
        <v>96.6</v>
      </c>
      <c r="G2">
        <v>96.64</v>
      </c>
      <c r="H2">
        <v>96.66</v>
      </c>
      <c r="I2">
        <v>96.69</v>
      </c>
      <c r="J2">
        <v>96.71</v>
      </c>
      <c r="K2">
        <v>96.73</v>
      </c>
      <c r="L2">
        <v>96.75</v>
      </c>
      <c r="M2">
        <v>96.76</v>
      </c>
      <c r="N2">
        <v>96.79</v>
      </c>
      <c r="O2">
        <v>96.83</v>
      </c>
      <c r="P2">
        <v>96.84</v>
      </c>
      <c r="Q2">
        <v>96.86</v>
      </c>
      <c r="R2">
        <v>96.89</v>
      </c>
      <c r="S2">
        <v>96.9</v>
      </c>
      <c r="T2">
        <v>96.91</v>
      </c>
      <c r="U2">
        <v>96.93</v>
      </c>
      <c r="V2">
        <v>96.94</v>
      </c>
      <c r="W2">
        <v>96.96</v>
      </c>
      <c r="X2">
        <v>96.97</v>
      </c>
      <c r="Y2">
        <v>96.98</v>
      </c>
      <c r="Z2">
        <v>96.99</v>
      </c>
      <c r="AA2">
        <v>97.02</v>
      </c>
      <c r="AB2">
        <v>97.05</v>
      </c>
      <c r="AC2">
        <v>97.07</v>
      </c>
      <c r="AD2">
        <v>97.1</v>
      </c>
      <c r="AE2">
        <v>97.14</v>
      </c>
      <c r="AF2">
        <v>97.18</v>
      </c>
      <c r="AG2">
        <v>97.21</v>
      </c>
      <c r="AH2">
        <v>97.25</v>
      </c>
      <c r="AI2">
        <v>97.31</v>
      </c>
      <c r="AJ2">
        <v>97.36</v>
      </c>
      <c r="AK2">
        <v>97.43</v>
      </c>
      <c r="AL2">
        <v>97.49</v>
      </c>
      <c r="AM2">
        <v>97.53</v>
      </c>
      <c r="AN2" s="49">
        <f>Summary_Tables!D33</f>
        <v>95.81</v>
      </c>
    </row>
    <row r="3" spans="1:40" ht="12.75">
      <c r="A3" s="1"/>
      <c r="C3" s="48"/>
      <c r="D3" s="11">
        <f>MAX(C14:C104)</f>
        <v>104.1</v>
      </c>
      <c r="E3">
        <v>96.55</v>
      </c>
      <c r="F3">
        <v>96.6</v>
      </c>
      <c r="G3">
        <v>96.64</v>
      </c>
      <c r="H3">
        <v>96.66</v>
      </c>
      <c r="I3">
        <v>96.69</v>
      </c>
      <c r="J3">
        <v>96.71</v>
      </c>
      <c r="K3">
        <v>96.73</v>
      </c>
      <c r="L3">
        <v>96.75</v>
      </c>
      <c r="M3">
        <v>96.76</v>
      </c>
      <c r="N3">
        <v>96.79</v>
      </c>
      <c r="O3">
        <v>96.83</v>
      </c>
      <c r="P3">
        <v>96.84</v>
      </c>
      <c r="Q3">
        <v>96.86</v>
      </c>
      <c r="R3">
        <v>96.89</v>
      </c>
      <c r="S3">
        <v>96.9</v>
      </c>
      <c r="T3">
        <v>96.91</v>
      </c>
      <c r="U3">
        <v>96.93</v>
      </c>
      <c r="V3">
        <v>96.94</v>
      </c>
      <c r="W3">
        <v>96.96</v>
      </c>
      <c r="X3">
        <v>96.97</v>
      </c>
      <c r="Y3">
        <v>96.98</v>
      </c>
      <c r="Z3">
        <v>96.99</v>
      </c>
      <c r="AA3">
        <v>97.02</v>
      </c>
      <c r="AB3">
        <v>97.05</v>
      </c>
      <c r="AC3">
        <v>97.07</v>
      </c>
      <c r="AD3">
        <v>97.1</v>
      </c>
      <c r="AE3">
        <v>97.14</v>
      </c>
      <c r="AF3">
        <v>97.18</v>
      </c>
      <c r="AG3">
        <v>97.21</v>
      </c>
      <c r="AH3">
        <v>97.25</v>
      </c>
      <c r="AI3">
        <v>97.31</v>
      </c>
      <c r="AJ3">
        <v>97.36</v>
      </c>
      <c r="AK3">
        <v>97.43</v>
      </c>
      <c r="AL3">
        <v>97.49</v>
      </c>
      <c r="AM3">
        <v>97.53</v>
      </c>
      <c r="AN3" s="49">
        <f>Summary_Tables!D33</f>
        <v>95.81</v>
      </c>
    </row>
    <row r="4" spans="1:39" ht="12.75">
      <c r="A4" s="1"/>
      <c r="C4" s="138" t="s">
        <v>31</v>
      </c>
      <c r="D4" s="50" t="s">
        <v>32</v>
      </c>
      <c r="E4" s="68">
        <v>1</v>
      </c>
      <c r="F4" s="68">
        <v>1.5</v>
      </c>
      <c r="G4" s="68">
        <v>2</v>
      </c>
      <c r="H4" s="68">
        <v>2.5</v>
      </c>
      <c r="I4" s="68">
        <v>3</v>
      </c>
      <c r="J4" s="68">
        <v>3.5</v>
      </c>
      <c r="K4" s="68">
        <v>4</v>
      </c>
      <c r="L4" s="68">
        <v>4.5</v>
      </c>
      <c r="M4" s="68">
        <v>5</v>
      </c>
      <c r="N4" s="68">
        <v>6</v>
      </c>
      <c r="O4" s="68">
        <v>7.4</v>
      </c>
      <c r="P4" s="68">
        <v>8</v>
      </c>
      <c r="Q4" s="68">
        <v>9</v>
      </c>
      <c r="R4" s="68">
        <v>10.3</v>
      </c>
      <c r="S4" s="68">
        <v>11</v>
      </c>
      <c r="T4" s="68">
        <v>12</v>
      </c>
      <c r="U4" s="68">
        <v>13</v>
      </c>
      <c r="V4" s="68">
        <v>14</v>
      </c>
      <c r="W4" s="68">
        <v>15</v>
      </c>
      <c r="X4" s="68">
        <v>16</v>
      </c>
      <c r="Y4" s="68">
        <v>17</v>
      </c>
      <c r="Z4" s="68">
        <v>17.7</v>
      </c>
      <c r="AA4" s="68">
        <v>20</v>
      </c>
      <c r="AB4" s="68">
        <v>23</v>
      </c>
      <c r="AC4" s="68">
        <v>25</v>
      </c>
      <c r="AD4" s="68">
        <v>28.6</v>
      </c>
      <c r="AE4" s="68">
        <v>33.9</v>
      </c>
      <c r="AF4" s="68">
        <v>40</v>
      </c>
      <c r="AG4" s="68">
        <v>45</v>
      </c>
      <c r="AH4" s="68">
        <v>52.5</v>
      </c>
      <c r="AI4" s="68">
        <v>65</v>
      </c>
      <c r="AJ4" s="68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11</v>
      </c>
      <c r="F5">
        <v>11</v>
      </c>
      <c r="G5">
        <v>12</v>
      </c>
      <c r="H5">
        <v>12</v>
      </c>
      <c r="I5">
        <v>12</v>
      </c>
      <c r="J5">
        <v>12</v>
      </c>
      <c r="K5">
        <v>12</v>
      </c>
      <c r="L5">
        <v>12</v>
      </c>
      <c r="M5">
        <v>13</v>
      </c>
      <c r="N5">
        <v>13</v>
      </c>
      <c r="O5">
        <v>13</v>
      </c>
      <c r="P5">
        <v>13</v>
      </c>
      <c r="Q5">
        <v>13</v>
      </c>
      <c r="R5">
        <v>13</v>
      </c>
      <c r="S5">
        <v>13</v>
      </c>
      <c r="T5">
        <v>13</v>
      </c>
      <c r="U5">
        <v>13</v>
      </c>
      <c r="V5">
        <v>13</v>
      </c>
      <c r="W5">
        <v>13</v>
      </c>
      <c r="X5">
        <v>13</v>
      </c>
      <c r="Y5">
        <v>13</v>
      </c>
      <c r="Z5">
        <v>13</v>
      </c>
      <c r="AA5">
        <v>13</v>
      </c>
      <c r="AB5">
        <v>13</v>
      </c>
      <c r="AC5">
        <v>13</v>
      </c>
      <c r="AD5">
        <v>13</v>
      </c>
      <c r="AE5">
        <v>13</v>
      </c>
      <c r="AF5">
        <v>13</v>
      </c>
      <c r="AG5">
        <v>13</v>
      </c>
      <c r="AH5">
        <v>13</v>
      </c>
      <c r="AI5">
        <v>13</v>
      </c>
      <c r="AJ5">
        <v>13</v>
      </c>
      <c r="AK5">
        <v>13</v>
      </c>
      <c r="AL5">
        <v>13</v>
      </c>
      <c r="AM5">
        <v>13</v>
      </c>
    </row>
    <row r="6" spans="1:39" ht="12.75">
      <c r="A6" s="1"/>
      <c r="C6" s="138"/>
      <c r="D6" s="51" t="s">
        <v>34</v>
      </c>
      <c r="E6">
        <v>20.18</v>
      </c>
      <c r="F6">
        <v>21.44</v>
      </c>
      <c r="G6">
        <v>22.12</v>
      </c>
      <c r="H6">
        <v>22.37</v>
      </c>
      <c r="I6">
        <v>22.59</v>
      </c>
      <c r="J6">
        <v>22.78</v>
      </c>
      <c r="K6">
        <v>22.96</v>
      </c>
      <c r="L6">
        <v>23.11</v>
      </c>
      <c r="M6">
        <v>23.24</v>
      </c>
      <c r="N6">
        <v>23.43</v>
      </c>
      <c r="O6">
        <v>23.64</v>
      </c>
      <c r="P6">
        <v>23.72</v>
      </c>
      <c r="Q6">
        <v>23.85</v>
      </c>
      <c r="R6">
        <v>24</v>
      </c>
      <c r="S6">
        <v>24.07</v>
      </c>
      <c r="T6">
        <v>24.18</v>
      </c>
      <c r="U6">
        <v>24.27</v>
      </c>
      <c r="V6">
        <v>24.37</v>
      </c>
      <c r="W6">
        <v>24.45</v>
      </c>
      <c r="X6">
        <v>24.53</v>
      </c>
      <c r="Y6">
        <v>24.61</v>
      </c>
      <c r="Z6">
        <v>24.67</v>
      </c>
      <c r="AA6">
        <v>24.82</v>
      </c>
      <c r="AB6">
        <v>25.01</v>
      </c>
      <c r="AC6">
        <v>25.13</v>
      </c>
      <c r="AD6">
        <v>25.33</v>
      </c>
      <c r="AE6">
        <v>25.58</v>
      </c>
      <c r="AF6">
        <v>25.86</v>
      </c>
      <c r="AG6">
        <v>26.04</v>
      </c>
      <c r="AH6">
        <v>26.3</v>
      </c>
      <c r="AI6">
        <v>26.67</v>
      </c>
      <c r="AJ6">
        <v>26.98</v>
      </c>
      <c r="AK6">
        <v>27.39</v>
      </c>
      <c r="AL6">
        <v>27.77</v>
      </c>
      <c r="AM6">
        <v>28</v>
      </c>
    </row>
    <row r="7" spans="1:39" ht="12.75">
      <c r="A7" s="1"/>
      <c r="C7" s="138"/>
      <c r="D7" s="51" t="s">
        <v>35</v>
      </c>
      <c r="E7">
        <v>7.54</v>
      </c>
      <c r="F7">
        <v>8.58</v>
      </c>
      <c r="G7">
        <v>9.37</v>
      </c>
      <c r="H7">
        <v>9.99</v>
      </c>
      <c r="I7">
        <v>10.51</v>
      </c>
      <c r="J7">
        <v>10.99</v>
      </c>
      <c r="K7">
        <v>11.42</v>
      </c>
      <c r="L7">
        <v>11.8</v>
      </c>
      <c r="M7">
        <v>12.15</v>
      </c>
      <c r="N7">
        <v>12.8</v>
      </c>
      <c r="O7">
        <v>13.56</v>
      </c>
      <c r="P7">
        <v>13.88</v>
      </c>
      <c r="Q7">
        <v>14.33</v>
      </c>
      <c r="R7">
        <v>14.9</v>
      </c>
      <c r="S7">
        <v>15.16</v>
      </c>
      <c r="T7">
        <v>15.55</v>
      </c>
      <c r="U7">
        <v>15.89</v>
      </c>
      <c r="V7">
        <v>16.24</v>
      </c>
      <c r="W7">
        <v>16.57</v>
      </c>
      <c r="X7">
        <v>16.87</v>
      </c>
      <c r="Y7">
        <v>17.15</v>
      </c>
      <c r="Z7">
        <v>17.36</v>
      </c>
      <c r="AA7">
        <v>17.95</v>
      </c>
      <c r="AB7">
        <v>18.69</v>
      </c>
      <c r="AC7">
        <v>19.15</v>
      </c>
      <c r="AD7">
        <v>19.89</v>
      </c>
      <c r="AE7">
        <v>20.89</v>
      </c>
      <c r="AF7">
        <v>21.97</v>
      </c>
      <c r="AG7">
        <v>22.71</v>
      </c>
      <c r="AH7">
        <v>23.73</v>
      </c>
      <c r="AI7">
        <v>25.25</v>
      </c>
      <c r="AJ7">
        <v>26.53</v>
      </c>
      <c r="AK7">
        <v>28.21</v>
      </c>
      <c r="AL7">
        <v>29.82</v>
      </c>
      <c r="AM7">
        <v>30.83</v>
      </c>
    </row>
    <row r="8" spans="1:39" ht="12.75">
      <c r="A8" s="1"/>
      <c r="C8" s="138"/>
      <c r="D8" s="52" t="s">
        <v>36</v>
      </c>
      <c r="E8">
        <v>19.42</v>
      </c>
      <c r="F8">
        <v>20.6</v>
      </c>
      <c r="G8">
        <v>21.23</v>
      </c>
      <c r="H8">
        <v>21.45</v>
      </c>
      <c r="I8">
        <v>21.63</v>
      </c>
      <c r="J8">
        <v>21.8</v>
      </c>
      <c r="K8">
        <v>21.96</v>
      </c>
      <c r="L8">
        <v>22.09</v>
      </c>
      <c r="M8">
        <v>22.2</v>
      </c>
      <c r="N8">
        <v>22.37</v>
      </c>
      <c r="O8">
        <v>22.58</v>
      </c>
      <c r="P8">
        <v>22.66</v>
      </c>
      <c r="Q8">
        <v>22.78</v>
      </c>
      <c r="R8">
        <v>22.92</v>
      </c>
      <c r="S8">
        <v>22.99</v>
      </c>
      <c r="T8">
        <v>23.09</v>
      </c>
      <c r="U8">
        <v>23.18</v>
      </c>
      <c r="V8">
        <v>23.27</v>
      </c>
      <c r="W8">
        <v>23.35</v>
      </c>
      <c r="X8">
        <v>23.43</v>
      </c>
      <c r="Y8">
        <v>23.5</v>
      </c>
      <c r="Z8">
        <v>23.55</v>
      </c>
      <c r="AA8">
        <v>23.7</v>
      </c>
      <c r="AB8">
        <v>23.88</v>
      </c>
      <c r="AC8">
        <v>23.99</v>
      </c>
      <c r="AD8">
        <v>24.17</v>
      </c>
      <c r="AE8">
        <v>24.42</v>
      </c>
      <c r="AF8">
        <v>24.68</v>
      </c>
      <c r="AG8">
        <v>24.85</v>
      </c>
      <c r="AH8">
        <v>25.09</v>
      </c>
      <c r="AI8">
        <v>25.45</v>
      </c>
      <c r="AJ8">
        <v>25.74</v>
      </c>
      <c r="AK8">
        <v>26.13</v>
      </c>
      <c r="AL8">
        <v>26.49</v>
      </c>
      <c r="AM8">
        <v>26.71</v>
      </c>
    </row>
    <row r="9" spans="1:39" ht="12.75">
      <c r="A9" s="1"/>
      <c r="C9" s="138"/>
      <c r="D9" s="52" t="s">
        <v>37</v>
      </c>
      <c r="E9">
        <v>0.37</v>
      </c>
      <c r="F9">
        <v>0.4</v>
      </c>
      <c r="G9">
        <v>0.42</v>
      </c>
      <c r="H9">
        <v>0.45</v>
      </c>
      <c r="I9">
        <v>0.47</v>
      </c>
      <c r="J9">
        <v>0.48</v>
      </c>
      <c r="K9">
        <v>0.5</v>
      </c>
      <c r="L9">
        <v>0.51</v>
      </c>
      <c r="M9">
        <v>0.52</v>
      </c>
      <c r="N9">
        <v>0.55</v>
      </c>
      <c r="O9">
        <v>0.57</v>
      </c>
      <c r="P9">
        <v>0.58</v>
      </c>
      <c r="Q9">
        <v>0.6</v>
      </c>
      <c r="R9">
        <v>0.62</v>
      </c>
      <c r="S9">
        <v>0.63</v>
      </c>
      <c r="T9">
        <v>0.64</v>
      </c>
      <c r="U9">
        <v>0.65</v>
      </c>
      <c r="V9">
        <v>0.67</v>
      </c>
      <c r="W9">
        <v>0.68</v>
      </c>
      <c r="X9">
        <v>0.69</v>
      </c>
      <c r="Y9">
        <v>0.7</v>
      </c>
      <c r="Z9">
        <v>0.7</v>
      </c>
      <c r="AA9">
        <v>0.72</v>
      </c>
      <c r="AB9">
        <v>0.75</v>
      </c>
      <c r="AC9">
        <v>0.76</v>
      </c>
      <c r="AD9">
        <v>0.79</v>
      </c>
      <c r="AE9">
        <v>0.82</v>
      </c>
      <c r="AF9">
        <v>0.85</v>
      </c>
      <c r="AG9">
        <v>0.87</v>
      </c>
      <c r="AH9">
        <v>0.9</v>
      </c>
      <c r="AI9">
        <v>0.95</v>
      </c>
      <c r="AJ9">
        <v>0.98</v>
      </c>
      <c r="AK9">
        <v>1.03</v>
      </c>
      <c r="AL9">
        <v>1.07</v>
      </c>
      <c r="AM9">
        <v>1.1</v>
      </c>
    </row>
    <row r="10" spans="1:39" ht="12.75">
      <c r="A10" s="1"/>
      <c r="C10" s="138"/>
      <c r="D10" s="52" t="s">
        <v>38</v>
      </c>
      <c r="E10">
        <v>0.39</v>
      </c>
      <c r="F10">
        <v>0.42</v>
      </c>
      <c r="G10">
        <v>0.44</v>
      </c>
      <c r="H10">
        <v>0.47</v>
      </c>
      <c r="I10">
        <v>0.49</v>
      </c>
      <c r="J10">
        <v>0.5</v>
      </c>
      <c r="K10">
        <v>0.52</v>
      </c>
      <c r="L10">
        <v>0.53</v>
      </c>
      <c r="M10">
        <v>0.55</v>
      </c>
      <c r="N10">
        <v>0.57</v>
      </c>
      <c r="O10">
        <v>0.6</v>
      </c>
      <c r="P10">
        <v>0.61</v>
      </c>
      <c r="Q10">
        <v>0.63</v>
      </c>
      <c r="R10">
        <v>0.65</v>
      </c>
      <c r="S10">
        <v>0.66</v>
      </c>
      <c r="T10">
        <v>0.67</v>
      </c>
      <c r="U10">
        <v>0.69</v>
      </c>
      <c r="V10">
        <v>0.7</v>
      </c>
      <c r="W10">
        <v>0.71</v>
      </c>
      <c r="X10">
        <v>0.72</v>
      </c>
      <c r="Y10">
        <v>0.73</v>
      </c>
      <c r="Z10">
        <v>0.74</v>
      </c>
      <c r="AA10">
        <v>0.76</v>
      </c>
      <c r="AB10">
        <v>0.78</v>
      </c>
      <c r="AC10">
        <v>0.8</v>
      </c>
      <c r="AD10">
        <v>0.82</v>
      </c>
      <c r="AE10">
        <v>0.86</v>
      </c>
      <c r="AF10">
        <v>0.89</v>
      </c>
      <c r="AG10">
        <v>0.91</v>
      </c>
      <c r="AH10">
        <v>0.95</v>
      </c>
      <c r="AI10">
        <v>0.99</v>
      </c>
      <c r="AJ10">
        <v>1.03</v>
      </c>
      <c r="AK10">
        <v>1.08</v>
      </c>
      <c r="AL10">
        <v>1.13</v>
      </c>
      <c r="AM10">
        <v>1.15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 s="47">
        <v>0.4</v>
      </c>
      <c r="D14" s="82">
        <v>102.14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23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 s="47">
        <v>5.3</v>
      </c>
      <c r="D15" s="82">
        <v>100.62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 s="47">
        <v>10.5</v>
      </c>
      <c r="D16" s="82">
        <v>99.87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 s="47">
        <v>21.2</v>
      </c>
      <c r="D17" s="82">
        <v>100.16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 s="47">
        <v>29.8</v>
      </c>
      <c r="D18" s="82">
        <v>99.54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</c>
      <c r="AJ18" s="55">
        <f t="shared" si="2"/>
      </c>
      <c r="AK18" s="55">
        <f t="shared" si="2"/>
      </c>
      <c r="AL18" s="55">
        <f t="shared" si="2"/>
      </c>
      <c r="AM18" s="55">
        <f t="shared" si="2"/>
      </c>
    </row>
    <row r="19" spans="1:39" ht="12.75">
      <c r="A19" s="1"/>
      <c r="C19" s="47">
        <v>37.4</v>
      </c>
      <c r="D19" s="82">
        <v>98.37</v>
      </c>
      <c r="E19" s="55">
        <f t="shared" si="0"/>
      </c>
      <c r="F19" s="55">
        <f t="shared" si="0"/>
      </c>
      <c r="G19" s="55">
        <f t="shared" si="0"/>
      </c>
      <c r="H19" s="55">
        <f t="shared" si="0"/>
      </c>
      <c r="I19" s="55">
        <f t="shared" si="0"/>
      </c>
      <c r="J19" s="55">
        <f t="shared" si="0"/>
      </c>
      <c r="K19" s="55">
        <f t="shared" si="0"/>
      </c>
      <c r="L19" s="55">
        <f t="shared" si="0"/>
      </c>
      <c r="M19" s="55">
        <f t="shared" si="0"/>
      </c>
      <c r="N19" s="55">
        <f t="shared" si="0"/>
      </c>
      <c r="O19" s="55">
        <f t="shared" si="1"/>
      </c>
      <c r="P19" s="55">
        <f t="shared" si="1"/>
      </c>
      <c r="Q19" s="55">
        <f t="shared" si="1"/>
      </c>
      <c r="R19" s="55">
        <f t="shared" si="1"/>
      </c>
      <c r="S19" s="55">
        <f t="shared" si="1"/>
      </c>
      <c r="T19" s="55">
        <f t="shared" si="1"/>
      </c>
      <c r="U19" s="55">
        <f t="shared" si="1"/>
      </c>
      <c r="V19" s="55">
        <f t="shared" si="1"/>
      </c>
      <c r="W19" s="55">
        <f t="shared" si="1"/>
      </c>
      <c r="X19" s="55">
        <f t="shared" si="1"/>
      </c>
      <c r="Y19" s="55">
        <f t="shared" si="2"/>
      </c>
      <c r="Z19" s="55">
        <f t="shared" si="2"/>
      </c>
      <c r="AA19" s="55">
        <f t="shared" si="2"/>
      </c>
      <c r="AB19" s="55">
        <f t="shared" si="2"/>
      </c>
      <c r="AC19" s="55">
        <f t="shared" si="2"/>
      </c>
      <c r="AD19" s="55">
        <f t="shared" si="2"/>
      </c>
      <c r="AE19" s="55">
        <f t="shared" si="2"/>
      </c>
      <c r="AF19" s="55">
        <f t="shared" si="2"/>
      </c>
      <c r="AG19" s="55">
        <f t="shared" si="2"/>
      </c>
      <c r="AH19" s="55">
        <f t="shared" si="2"/>
      </c>
      <c r="AI19" s="55">
        <f t="shared" si="2"/>
      </c>
      <c r="AJ19" s="55">
        <f t="shared" si="2"/>
      </c>
      <c r="AK19" s="55">
        <f t="shared" si="2"/>
      </c>
      <c r="AL19" s="55">
        <f t="shared" si="2"/>
      </c>
      <c r="AM19" s="55">
        <f t="shared" si="2"/>
      </c>
    </row>
    <row r="20" spans="1:39" ht="12.75">
      <c r="A20" s="1"/>
      <c r="C20" s="47">
        <v>39.8</v>
      </c>
      <c r="D20" s="82">
        <v>98.57</v>
      </c>
      <c r="E20" s="55">
        <f t="shared" si="0"/>
      </c>
      <c r="F20" s="55">
        <f t="shared" si="0"/>
      </c>
      <c r="G20" s="55">
        <f t="shared" si="0"/>
      </c>
      <c r="H20" s="55">
        <f t="shared" si="0"/>
      </c>
      <c r="I20" s="55">
        <f t="shared" si="0"/>
      </c>
      <c r="J20" s="55">
        <f t="shared" si="0"/>
      </c>
      <c r="K20" s="55">
        <f t="shared" si="0"/>
      </c>
      <c r="L20" s="55">
        <f t="shared" si="0"/>
      </c>
      <c r="M20" s="55">
        <f t="shared" si="0"/>
      </c>
      <c r="N20" s="55">
        <f t="shared" si="0"/>
      </c>
      <c r="O20" s="55">
        <f t="shared" si="1"/>
      </c>
      <c r="P20" s="55">
        <f t="shared" si="1"/>
      </c>
      <c r="Q20" s="55">
        <f t="shared" si="1"/>
      </c>
      <c r="R20" s="55">
        <f t="shared" si="1"/>
      </c>
      <c r="S20" s="55">
        <f t="shared" si="1"/>
      </c>
      <c r="T20" s="55">
        <f t="shared" si="1"/>
      </c>
      <c r="U20" s="55">
        <f t="shared" si="1"/>
      </c>
      <c r="V20" s="55">
        <f t="shared" si="1"/>
      </c>
      <c r="W20" s="55">
        <f t="shared" si="1"/>
      </c>
      <c r="X20" s="55">
        <f t="shared" si="1"/>
      </c>
      <c r="Y20" s="55">
        <f t="shared" si="2"/>
      </c>
      <c r="Z20" s="55">
        <f t="shared" si="2"/>
      </c>
      <c r="AA20" s="55">
        <f t="shared" si="2"/>
      </c>
      <c r="AB20" s="55">
        <f t="shared" si="2"/>
      </c>
      <c r="AC20" s="55">
        <f t="shared" si="2"/>
      </c>
      <c r="AD20" s="55">
        <f t="shared" si="2"/>
      </c>
      <c r="AE20" s="55">
        <f t="shared" si="2"/>
      </c>
      <c r="AF20" s="55">
        <f t="shared" si="2"/>
      </c>
      <c r="AG20" s="55">
        <f t="shared" si="2"/>
      </c>
      <c r="AH20" s="55">
        <f t="shared" si="2"/>
      </c>
      <c r="AI20" s="55">
        <f t="shared" si="2"/>
      </c>
      <c r="AJ20" s="55">
        <f t="shared" si="2"/>
      </c>
      <c r="AK20" s="55">
        <f t="shared" si="2"/>
      </c>
      <c r="AL20" s="55">
        <f t="shared" si="2"/>
      </c>
      <c r="AM20" s="55">
        <f t="shared" si="2"/>
      </c>
    </row>
    <row r="21" spans="1:39" ht="12.75">
      <c r="A21" s="1"/>
      <c r="C21" s="47">
        <v>40.1</v>
      </c>
      <c r="D21" s="82">
        <v>99.74</v>
      </c>
      <c r="E21" s="55">
        <f t="shared" si="0"/>
      </c>
      <c r="F21" s="55">
        <f t="shared" si="0"/>
      </c>
      <c r="G21" s="55">
        <f t="shared" si="0"/>
      </c>
      <c r="H21" s="55">
        <f t="shared" si="0"/>
      </c>
      <c r="I21" s="55">
        <f t="shared" si="0"/>
      </c>
      <c r="J21" s="55">
        <f t="shared" si="0"/>
      </c>
      <c r="K21" s="55">
        <f t="shared" si="0"/>
      </c>
      <c r="L21" s="55">
        <f t="shared" si="0"/>
      </c>
      <c r="M21" s="55">
        <f t="shared" si="0"/>
      </c>
      <c r="N21" s="55">
        <f t="shared" si="0"/>
      </c>
      <c r="O21" s="55">
        <f t="shared" si="1"/>
      </c>
      <c r="P21" s="55">
        <f t="shared" si="1"/>
      </c>
      <c r="Q21" s="55">
        <f t="shared" si="1"/>
      </c>
      <c r="R21" s="55">
        <f t="shared" si="1"/>
      </c>
      <c r="S21" s="55">
        <f t="shared" si="1"/>
      </c>
      <c r="T21" s="55">
        <f t="shared" si="1"/>
      </c>
      <c r="U21" s="55">
        <f t="shared" si="1"/>
      </c>
      <c r="V21" s="55">
        <f t="shared" si="1"/>
      </c>
      <c r="W21" s="55">
        <f t="shared" si="1"/>
      </c>
      <c r="X21" s="55">
        <f t="shared" si="1"/>
      </c>
      <c r="Y21" s="55">
        <f t="shared" si="2"/>
      </c>
      <c r="Z21" s="55">
        <f t="shared" si="2"/>
      </c>
      <c r="AA21" s="55">
        <f t="shared" si="2"/>
      </c>
      <c r="AB21" s="55">
        <f t="shared" si="2"/>
      </c>
      <c r="AC21" s="55">
        <f t="shared" si="2"/>
      </c>
      <c r="AD21" s="55">
        <f t="shared" si="2"/>
      </c>
      <c r="AE21" s="55">
        <f t="shared" si="2"/>
      </c>
      <c r="AF21" s="55">
        <f t="shared" si="2"/>
      </c>
      <c r="AG21" s="55">
        <f t="shared" si="2"/>
      </c>
      <c r="AH21" s="55">
        <f t="shared" si="2"/>
      </c>
      <c r="AI21" s="55">
        <f t="shared" si="2"/>
      </c>
      <c r="AJ21" s="55">
        <f t="shared" si="2"/>
      </c>
      <c r="AK21" s="55">
        <f t="shared" si="2"/>
      </c>
      <c r="AL21" s="55">
        <f t="shared" si="2"/>
      </c>
      <c r="AM21" s="55">
        <f t="shared" si="2"/>
      </c>
    </row>
    <row r="22" spans="1:39" ht="12.75">
      <c r="A22" s="1"/>
      <c r="C22" s="47">
        <v>41.7</v>
      </c>
      <c r="D22" s="82">
        <v>99.59</v>
      </c>
      <c r="E22" s="55">
        <f t="shared" si="0"/>
      </c>
      <c r="F22" s="55">
        <f t="shared" si="0"/>
      </c>
      <c r="G22" s="55">
        <f t="shared" si="0"/>
      </c>
      <c r="H22" s="55">
        <f t="shared" si="0"/>
      </c>
      <c r="I22" s="55">
        <f t="shared" si="0"/>
      </c>
      <c r="J22" s="55">
        <f t="shared" si="0"/>
      </c>
      <c r="K22" s="55">
        <f t="shared" si="0"/>
      </c>
      <c r="L22" s="55">
        <f t="shared" si="0"/>
      </c>
      <c r="M22" s="55">
        <f t="shared" si="0"/>
      </c>
      <c r="N22" s="55">
        <f t="shared" si="0"/>
      </c>
      <c r="O22" s="55">
        <f t="shared" si="1"/>
      </c>
      <c r="P22" s="55">
        <f t="shared" si="1"/>
      </c>
      <c r="Q22" s="55">
        <f t="shared" si="1"/>
      </c>
      <c r="R22" s="55">
        <f t="shared" si="1"/>
      </c>
      <c r="S22" s="55">
        <f t="shared" si="1"/>
      </c>
      <c r="T22" s="55">
        <f t="shared" si="1"/>
      </c>
      <c r="U22" s="55">
        <f t="shared" si="1"/>
      </c>
      <c r="V22" s="55">
        <f t="shared" si="1"/>
      </c>
      <c r="W22" s="55">
        <f t="shared" si="1"/>
      </c>
      <c r="X22" s="55">
        <f t="shared" si="1"/>
      </c>
      <c r="Y22" s="55">
        <f t="shared" si="2"/>
      </c>
      <c r="Z22" s="55">
        <f t="shared" si="2"/>
      </c>
      <c r="AA22" s="55">
        <f t="shared" si="2"/>
      </c>
      <c r="AB22" s="55">
        <f t="shared" si="2"/>
      </c>
      <c r="AC22" s="55">
        <f t="shared" si="2"/>
      </c>
      <c r="AD22" s="55">
        <f t="shared" si="2"/>
      </c>
      <c r="AE22" s="55">
        <f t="shared" si="2"/>
      </c>
      <c r="AF22" s="55">
        <f t="shared" si="2"/>
      </c>
      <c r="AG22" s="55">
        <f t="shared" si="2"/>
      </c>
      <c r="AH22" s="55">
        <f t="shared" si="2"/>
      </c>
      <c r="AI22" s="55">
        <f t="shared" si="2"/>
      </c>
      <c r="AJ22" s="55">
        <f t="shared" si="2"/>
      </c>
      <c r="AK22" s="55">
        <f t="shared" si="2"/>
      </c>
      <c r="AL22" s="55">
        <f t="shared" si="2"/>
      </c>
      <c r="AM22" s="55">
        <f t="shared" si="2"/>
      </c>
    </row>
    <row r="23" spans="1:39" ht="12.75">
      <c r="A23" s="1"/>
      <c r="C23" s="47">
        <v>41.9</v>
      </c>
      <c r="D23" s="82">
        <v>98.37</v>
      </c>
      <c r="E23" s="55">
        <f t="shared" si="0"/>
      </c>
      <c r="F23" s="55">
        <f t="shared" si="0"/>
      </c>
      <c r="G23" s="55">
        <f t="shared" si="0"/>
      </c>
      <c r="H23" s="55">
        <f t="shared" si="0"/>
      </c>
      <c r="I23" s="55">
        <f t="shared" si="0"/>
      </c>
      <c r="J23" s="55">
        <f t="shared" si="0"/>
      </c>
      <c r="K23" s="55">
        <f t="shared" si="0"/>
      </c>
      <c r="L23" s="55">
        <f t="shared" si="0"/>
      </c>
      <c r="M23" s="55">
        <f t="shared" si="0"/>
      </c>
      <c r="N23" s="55">
        <f t="shared" si="0"/>
      </c>
      <c r="O23" s="55">
        <f t="shared" si="1"/>
      </c>
      <c r="P23" s="55">
        <f t="shared" si="1"/>
      </c>
      <c r="Q23" s="55">
        <f t="shared" si="1"/>
      </c>
      <c r="R23" s="55">
        <f t="shared" si="1"/>
      </c>
      <c r="S23" s="55">
        <f t="shared" si="1"/>
      </c>
      <c r="T23" s="55">
        <f t="shared" si="1"/>
      </c>
      <c r="U23" s="55">
        <f t="shared" si="1"/>
      </c>
      <c r="V23" s="55">
        <f t="shared" si="1"/>
      </c>
      <c r="W23" s="55">
        <f t="shared" si="1"/>
      </c>
      <c r="X23" s="55">
        <f t="shared" si="1"/>
      </c>
      <c r="Y23" s="55">
        <f t="shared" si="2"/>
      </c>
      <c r="Z23" s="55">
        <f t="shared" si="2"/>
      </c>
      <c r="AA23" s="55">
        <f t="shared" si="2"/>
      </c>
      <c r="AB23" s="55">
        <f t="shared" si="2"/>
      </c>
      <c r="AC23" s="55">
        <f t="shared" si="2"/>
      </c>
      <c r="AD23" s="55">
        <f t="shared" si="2"/>
      </c>
      <c r="AE23" s="55">
        <f t="shared" si="2"/>
      </c>
      <c r="AF23" s="55">
        <f t="shared" si="2"/>
      </c>
      <c r="AG23" s="55">
        <f t="shared" si="2"/>
      </c>
      <c r="AH23" s="55">
        <f t="shared" si="2"/>
      </c>
      <c r="AI23" s="55">
        <f t="shared" si="2"/>
      </c>
      <c r="AJ23" s="55">
        <f t="shared" si="2"/>
      </c>
      <c r="AK23" s="55">
        <f t="shared" si="2"/>
      </c>
      <c r="AL23" s="55">
        <f t="shared" si="2"/>
      </c>
      <c r="AM23" s="55">
        <f t="shared" si="2"/>
      </c>
    </row>
    <row r="24" spans="1:39" ht="12.75">
      <c r="A24" s="1"/>
      <c r="C24" s="47">
        <v>45.4</v>
      </c>
      <c r="D24" s="82">
        <v>98.28</v>
      </c>
      <c r="E24" s="55">
        <f aca="true" t="shared" si="3" ref="E24:N33">IF(E$2&lt;$D24,"",E$2-$D24)</f>
      </c>
      <c r="F24" s="55">
        <f t="shared" si="3"/>
      </c>
      <c r="G24" s="55">
        <f t="shared" si="3"/>
      </c>
      <c r="H24" s="55">
        <f t="shared" si="3"/>
      </c>
      <c r="I24" s="55">
        <f t="shared" si="3"/>
      </c>
      <c r="J24" s="55">
        <f t="shared" si="3"/>
      </c>
      <c r="K24" s="55">
        <f t="shared" si="3"/>
      </c>
      <c r="L24" s="55">
        <f t="shared" si="3"/>
      </c>
      <c r="M24" s="55">
        <f t="shared" si="3"/>
      </c>
      <c r="N24" s="55">
        <f t="shared" si="3"/>
      </c>
      <c r="O24" s="55">
        <f aca="true" t="shared" si="4" ref="O24:X33">IF(O$2&lt;$D24,"",O$2-$D24)</f>
      </c>
      <c r="P24" s="55">
        <f t="shared" si="4"/>
      </c>
      <c r="Q24" s="55">
        <f t="shared" si="4"/>
      </c>
      <c r="R24" s="55">
        <f t="shared" si="4"/>
      </c>
      <c r="S24" s="55">
        <f t="shared" si="4"/>
      </c>
      <c r="T24" s="55">
        <f t="shared" si="4"/>
      </c>
      <c r="U24" s="55">
        <f t="shared" si="4"/>
      </c>
      <c r="V24" s="55">
        <f t="shared" si="4"/>
      </c>
      <c r="W24" s="55">
        <f t="shared" si="4"/>
      </c>
      <c r="X24" s="55">
        <f t="shared" si="4"/>
      </c>
      <c r="Y24" s="55">
        <f aca="true" t="shared" si="5" ref="Y24:AM39">IF(Y$2&lt;$D24,"",Y$2-$D24)</f>
      </c>
      <c r="Z24" s="55">
        <f t="shared" si="5"/>
      </c>
      <c r="AA24" s="55">
        <f t="shared" si="5"/>
      </c>
      <c r="AB24" s="55">
        <f t="shared" si="5"/>
      </c>
      <c r="AC24" s="55">
        <f t="shared" si="5"/>
      </c>
      <c r="AD24" s="55">
        <f t="shared" si="5"/>
      </c>
      <c r="AE24" s="55">
        <f t="shared" si="5"/>
      </c>
      <c r="AF24" s="55">
        <f t="shared" si="5"/>
      </c>
      <c r="AG24" s="55">
        <f t="shared" si="5"/>
      </c>
      <c r="AH24" s="55">
        <f t="shared" si="5"/>
      </c>
      <c r="AI24" s="55">
        <f t="shared" si="5"/>
      </c>
      <c r="AJ24" s="55">
        <f t="shared" si="5"/>
      </c>
      <c r="AK24" s="55">
        <f t="shared" si="5"/>
      </c>
      <c r="AL24" s="55">
        <f t="shared" si="5"/>
      </c>
      <c r="AM24" s="55">
        <f t="shared" si="5"/>
      </c>
    </row>
    <row r="25" spans="1:39" ht="12.75">
      <c r="A25" s="1"/>
      <c r="C25" s="47">
        <v>51.1</v>
      </c>
      <c r="D25" s="82">
        <v>97.74</v>
      </c>
      <c r="E25" s="55">
        <f t="shared" si="3"/>
      </c>
      <c r="F25" s="55">
        <f t="shared" si="3"/>
      </c>
      <c r="G25" s="55">
        <f t="shared" si="3"/>
      </c>
      <c r="H25" s="55">
        <f t="shared" si="3"/>
      </c>
      <c r="I25" s="55">
        <f t="shared" si="3"/>
      </c>
      <c r="J25" s="55">
        <f t="shared" si="3"/>
      </c>
      <c r="K25" s="55">
        <f t="shared" si="3"/>
      </c>
      <c r="L25" s="55">
        <f t="shared" si="3"/>
      </c>
      <c r="M25" s="55">
        <f t="shared" si="3"/>
      </c>
      <c r="N25" s="55">
        <f t="shared" si="3"/>
      </c>
      <c r="O25" s="55">
        <f t="shared" si="4"/>
      </c>
      <c r="P25" s="55">
        <f t="shared" si="4"/>
      </c>
      <c r="Q25" s="55">
        <f t="shared" si="4"/>
      </c>
      <c r="R25" s="55">
        <f t="shared" si="4"/>
      </c>
      <c r="S25" s="55">
        <f t="shared" si="4"/>
      </c>
      <c r="T25" s="55">
        <f t="shared" si="4"/>
      </c>
      <c r="U25" s="55">
        <f t="shared" si="4"/>
      </c>
      <c r="V25" s="55">
        <f t="shared" si="4"/>
      </c>
      <c r="W25" s="55">
        <f t="shared" si="4"/>
      </c>
      <c r="X25" s="55">
        <f t="shared" si="4"/>
      </c>
      <c r="Y25" s="55">
        <f t="shared" si="5"/>
      </c>
      <c r="Z25" s="55">
        <f t="shared" si="5"/>
      </c>
      <c r="AA25" s="55">
        <f t="shared" si="5"/>
      </c>
      <c r="AB25" s="55">
        <f t="shared" si="5"/>
      </c>
      <c r="AC25" s="55">
        <f t="shared" si="5"/>
      </c>
      <c r="AD25" s="55">
        <f t="shared" si="5"/>
      </c>
      <c r="AE25" s="55">
        <f t="shared" si="5"/>
      </c>
      <c r="AF25" s="55">
        <f t="shared" si="5"/>
      </c>
      <c r="AG25" s="55">
        <f t="shared" si="5"/>
      </c>
      <c r="AH25" s="55">
        <f t="shared" si="5"/>
      </c>
      <c r="AI25" s="55">
        <f t="shared" si="5"/>
      </c>
      <c r="AJ25" s="55">
        <f t="shared" si="5"/>
      </c>
      <c r="AK25" s="55">
        <f t="shared" si="5"/>
      </c>
      <c r="AL25" s="55">
        <f t="shared" si="5"/>
      </c>
      <c r="AM25" s="55">
        <f t="shared" si="5"/>
      </c>
    </row>
    <row r="26" spans="1:39" ht="12.75">
      <c r="A26" s="1"/>
      <c r="C26" s="47">
        <v>55.2</v>
      </c>
      <c r="D26" s="82">
        <v>96.4</v>
      </c>
      <c r="E26" s="55">
        <f t="shared" si="3"/>
        <v>0.14999999999999147</v>
      </c>
      <c r="F26" s="55">
        <f t="shared" si="3"/>
        <v>0.19999999999998863</v>
      </c>
      <c r="G26" s="55">
        <f t="shared" si="3"/>
        <v>0.23999999999999488</v>
      </c>
      <c r="H26" s="55">
        <f t="shared" si="3"/>
        <v>0.2599999999999909</v>
      </c>
      <c r="I26" s="55">
        <f t="shared" si="3"/>
        <v>0.28999999999999204</v>
      </c>
      <c r="J26" s="55">
        <f t="shared" si="3"/>
        <v>0.30999999999998806</v>
      </c>
      <c r="K26" s="55">
        <f t="shared" si="3"/>
        <v>0.3299999999999983</v>
      </c>
      <c r="L26" s="55">
        <f t="shared" si="3"/>
        <v>0.3499999999999943</v>
      </c>
      <c r="M26" s="55">
        <f t="shared" si="3"/>
        <v>0.35999999999999943</v>
      </c>
      <c r="N26" s="55">
        <f t="shared" si="3"/>
        <v>0.39000000000000057</v>
      </c>
      <c r="O26" s="55">
        <f t="shared" si="4"/>
        <v>0.4299999999999926</v>
      </c>
      <c r="P26" s="55">
        <f t="shared" si="4"/>
        <v>0.4399999999999977</v>
      </c>
      <c r="Q26" s="55">
        <f t="shared" si="4"/>
        <v>0.45999999999999375</v>
      </c>
      <c r="R26" s="55">
        <f t="shared" si="4"/>
        <v>0.4899999999999949</v>
      </c>
      <c r="S26" s="55">
        <f t="shared" si="4"/>
        <v>0.5</v>
      </c>
      <c r="T26" s="55">
        <f t="shared" si="4"/>
        <v>0.5099999999999909</v>
      </c>
      <c r="U26" s="55">
        <f t="shared" si="4"/>
        <v>0.5300000000000011</v>
      </c>
      <c r="V26" s="55">
        <f t="shared" si="4"/>
        <v>0.539999999999992</v>
      </c>
      <c r="W26" s="55">
        <f t="shared" si="4"/>
        <v>0.5599999999999881</v>
      </c>
      <c r="X26" s="55">
        <f t="shared" si="4"/>
        <v>0.5699999999999932</v>
      </c>
      <c r="Y26" s="55">
        <f t="shared" si="5"/>
        <v>0.5799999999999983</v>
      </c>
      <c r="Z26" s="55">
        <f t="shared" si="5"/>
        <v>0.5899999999999892</v>
      </c>
      <c r="AA26" s="55">
        <f t="shared" si="5"/>
        <v>0.6199999999999903</v>
      </c>
      <c r="AB26" s="55">
        <f t="shared" si="5"/>
        <v>0.6499999999999915</v>
      </c>
      <c r="AC26" s="55">
        <f t="shared" si="5"/>
        <v>0.6699999999999875</v>
      </c>
      <c r="AD26" s="55">
        <f t="shared" si="5"/>
        <v>0.6999999999999886</v>
      </c>
      <c r="AE26" s="55">
        <f t="shared" si="5"/>
        <v>0.7399999999999949</v>
      </c>
      <c r="AF26" s="55">
        <f t="shared" si="5"/>
        <v>0.7800000000000011</v>
      </c>
      <c r="AG26" s="55">
        <f t="shared" si="5"/>
        <v>0.8099999999999881</v>
      </c>
      <c r="AH26" s="55">
        <f t="shared" si="5"/>
        <v>0.8499999999999943</v>
      </c>
      <c r="AI26" s="55">
        <f t="shared" si="5"/>
        <v>0.9099999999999966</v>
      </c>
      <c r="AJ26" s="55">
        <f t="shared" si="5"/>
        <v>0.9599999999999937</v>
      </c>
      <c r="AK26" s="55">
        <f t="shared" si="5"/>
        <v>1.0300000000000011</v>
      </c>
      <c r="AL26" s="55">
        <f t="shared" si="5"/>
        <v>1.0899999999999892</v>
      </c>
      <c r="AM26" s="55">
        <f t="shared" si="5"/>
        <v>1.1299999999999955</v>
      </c>
    </row>
    <row r="27" spans="1:39" ht="12.75">
      <c r="A27" s="1"/>
      <c r="C27" s="47">
        <v>57.3</v>
      </c>
      <c r="D27" s="82">
        <v>96.62</v>
      </c>
      <c r="E27" s="55">
        <f t="shared" si="3"/>
      </c>
      <c r="F27" s="55">
        <f t="shared" si="3"/>
      </c>
      <c r="G27" s="55">
        <f t="shared" si="3"/>
        <v>0.01999999999999602</v>
      </c>
      <c r="H27" s="55">
        <f t="shared" si="3"/>
        <v>0.03999999999999204</v>
      </c>
      <c r="I27" s="55">
        <f t="shared" si="3"/>
        <v>0.06999999999999318</v>
      </c>
      <c r="J27" s="55">
        <f t="shared" si="3"/>
        <v>0.0899999999999892</v>
      </c>
      <c r="K27" s="55">
        <f t="shared" si="3"/>
        <v>0.10999999999999943</v>
      </c>
      <c r="L27" s="55">
        <f t="shared" si="3"/>
        <v>0.12999999999999545</v>
      </c>
      <c r="M27" s="55">
        <f t="shared" si="3"/>
        <v>0.14000000000000057</v>
      </c>
      <c r="N27" s="55">
        <f t="shared" si="3"/>
        <v>0.1700000000000017</v>
      </c>
      <c r="O27" s="55">
        <f t="shared" si="4"/>
        <v>0.20999999999999375</v>
      </c>
      <c r="P27" s="55">
        <f t="shared" si="4"/>
        <v>0.21999999999999886</v>
      </c>
      <c r="Q27" s="55">
        <f t="shared" si="4"/>
        <v>0.23999999999999488</v>
      </c>
      <c r="R27" s="55">
        <f t="shared" si="4"/>
        <v>0.269999999999996</v>
      </c>
      <c r="S27" s="55">
        <f t="shared" si="4"/>
        <v>0.28000000000000114</v>
      </c>
      <c r="T27" s="55">
        <f t="shared" si="4"/>
        <v>0.28999999999999204</v>
      </c>
      <c r="U27" s="55">
        <f t="shared" si="4"/>
        <v>0.3100000000000023</v>
      </c>
      <c r="V27" s="55">
        <f t="shared" si="4"/>
        <v>0.3199999999999932</v>
      </c>
      <c r="W27" s="55">
        <f t="shared" si="4"/>
        <v>0.3399999999999892</v>
      </c>
      <c r="X27" s="55">
        <f t="shared" si="4"/>
        <v>0.3499999999999943</v>
      </c>
      <c r="Y27" s="55">
        <f t="shared" si="5"/>
        <v>0.35999999999999943</v>
      </c>
      <c r="Z27" s="55">
        <f t="shared" si="5"/>
        <v>0.36999999999999034</v>
      </c>
      <c r="AA27" s="55">
        <f t="shared" si="5"/>
        <v>0.3999999999999915</v>
      </c>
      <c r="AB27" s="55">
        <f t="shared" si="5"/>
        <v>0.4299999999999926</v>
      </c>
      <c r="AC27" s="55">
        <f t="shared" si="5"/>
        <v>0.44999999999998863</v>
      </c>
      <c r="AD27" s="55">
        <f t="shared" si="5"/>
        <v>0.47999999999998977</v>
      </c>
      <c r="AE27" s="55">
        <f t="shared" si="5"/>
        <v>0.519999999999996</v>
      </c>
      <c r="AF27" s="55">
        <f t="shared" si="5"/>
        <v>0.5600000000000023</v>
      </c>
      <c r="AG27" s="55">
        <f t="shared" si="5"/>
        <v>0.5899999999999892</v>
      </c>
      <c r="AH27" s="55">
        <f t="shared" si="5"/>
        <v>0.6299999999999955</v>
      </c>
      <c r="AI27" s="55">
        <f t="shared" si="5"/>
        <v>0.6899999999999977</v>
      </c>
      <c r="AJ27" s="55">
        <f t="shared" si="5"/>
        <v>0.7399999999999949</v>
      </c>
      <c r="AK27" s="55">
        <f t="shared" si="5"/>
        <v>0.8100000000000023</v>
      </c>
      <c r="AL27" s="55">
        <f t="shared" si="5"/>
        <v>0.8699999999999903</v>
      </c>
      <c r="AM27" s="55">
        <f t="shared" si="5"/>
        <v>0.9099999999999966</v>
      </c>
    </row>
    <row r="28" spans="1:39" ht="12.75">
      <c r="A28" s="1"/>
      <c r="C28" s="47">
        <v>59.8</v>
      </c>
      <c r="D28" s="82">
        <v>96.17</v>
      </c>
      <c r="E28" s="55">
        <f t="shared" si="3"/>
        <v>0.37999999999999545</v>
      </c>
      <c r="F28" s="55">
        <f t="shared" si="3"/>
        <v>0.4299999999999926</v>
      </c>
      <c r="G28" s="55">
        <f t="shared" si="3"/>
        <v>0.46999999999999886</v>
      </c>
      <c r="H28" s="55">
        <f t="shared" si="3"/>
        <v>0.4899999999999949</v>
      </c>
      <c r="I28" s="55">
        <f t="shared" si="3"/>
        <v>0.519999999999996</v>
      </c>
      <c r="J28" s="55">
        <f t="shared" si="3"/>
        <v>0.539999999999992</v>
      </c>
      <c r="K28" s="55">
        <f t="shared" si="3"/>
        <v>0.5600000000000023</v>
      </c>
      <c r="L28" s="55">
        <f t="shared" si="3"/>
        <v>0.5799999999999983</v>
      </c>
      <c r="M28" s="55">
        <f t="shared" si="3"/>
        <v>0.5900000000000034</v>
      </c>
      <c r="N28" s="55">
        <f t="shared" si="3"/>
        <v>0.6200000000000045</v>
      </c>
      <c r="O28" s="55">
        <f t="shared" si="4"/>
        <v>0.6599999999999966</v>
      </c>
      <c r="P28" s="55">
        <f t="shared" si="4"/>
        <v>0.6700000000000017</v>
      </c>
      <c r="Q28" s="55">
        <f t="shared" si="4"/>
        <v>0.6899999999999977</v>
      </c>
      <c r="R28" s="55">
        <f t="shared" si="4"/>
        <v>0.7199999999999989</v>
      </c>
      <c r="S28" s="55">
        <f t="shared" si="4"/>
        <v>0.730000000000004</v>
      </c>
      <c r="T28" s="55">
        <f t="shared" si="4"/>
        <v>0.7399999999999949</v>
      </c>
      <c r="U28" s="55">
        <f t="shared" si="4"/>
        <v>0.7600000000000051</v>
      </c>
      <c r="V28" s="55">
        <f t="shared" si="4"/>
        <v>0.769999999999996</v>
      </c>
      <c r="W28" s="55">
        <f t="shared" si="4"/>
        <v>0.789999999999992</v>
      </c>
      <c r="X28" s="55">
        <f t="shared" si="4"/>
        <v>0.7999999999999972</v>
      </c>
      <c r="Y28" s="55">
        <f t="shared" si="5"/>
        <v>0.8100000000000023</v>
      </c>
      <c r="Z28" s="55">
        <f t="shared" si="5"/>
        <v>0.8199999999999932</v>
      </c>
      <c r="AA28" s="55">
        <f t="shared" si="5"/>
        <v>0.8499999999999943</v>
      </c>
      <c r="AB28" s="55">
        <f t="shared" si="5"/>
        <v>0.8799999999999955</v>
      </c>
      <c r="AC28" s="55">
        <f t="shared" si="5"/>
        <v>0.8999999999999915</v>
      </c>
      <c r="AD28" s="55">
        <f t="shared" si="5"/>
        <v>0.9299999999999926</v>
      </c>
      <c r="AE28" s="55">
        <f t="shared" si="5"/>
        <v>0.9699999999999989</v>
      </c>
      <c r="AF28" s="55">
        <f t="shared" si="5"/>
        <v>1.0100000000000051</v>
      </c>
      <c r="AG28" s="55">
        <f t="shared" si="5"/>
        <v>1.039999999999992</v>
      </c>
      <c r="AH28" s="55">
        <f t="shared" si="5"/>
        <v>1.0799999999999983</v>
      </c>
      <c r="AI28" s="55">
        <f t="shared" si="5"/>
        <v>1.1400000000000006</v>
      </c>
      <c r="AJ28" s="55">
        <f t="shared" si="5"/>
        <v>1.1899999999999977</v>
      </c>
      <c r="AK28" s="55">
        <f t="shared" si="5"/>
        <v>1.2600000000000051</v>
      </c>
      <c r="AL28" s="55">
        <f t="shared" si="5"/>
        <v>1.3199999999999932</v>
      </c>
      <c r="AM28" s="55">
        <f t="shared" si="5"/>
        <v>1.3599999999999994</v>
      </c>
    </row>
    <row r="29" spans="1:39" ht="12.75">
      <c r="A29" s="1"/>
      <c r="C29" s="47">
        <v>61.6</v>
      </c>
      <c r="D29" s="82">
        <v>95.98</v>
      </c>
      <c r="E29" s="55">
        <f t="shared" si="3"/>
        <v>0.5699999999999932</v>
      </c>
      <c r="F29" s="55">
        <f t="shared" si="3"/>
        <v>0.6199999999999903</v>
      </c>
      <c r="G29" s="55">
        <f t="shared" si="3"/>
        <v>0.6599999999999966</v>
      </c>
      <c r="H29" s="55">
        <f t="shared" si="3"/>
        <v>0.6799999999999926</v>
      </c>
      <c r="I29" s="55">
        <f t="shared" si="3"/>
        <v>0.7099999999999937</v>
      </c>
      <c r="J29" s="55">
        <f t="shared" si="3"/>
        <v>0.7299999999999898</v>
      </c>
      <c r="K29" s="55">
        <f t="shared" si="3"/>
        <v>0.75</v>
      </c>
      <c r="L29" s="55">
        <f t="shared" si="3"/>
        <v>0.769999999999996</v>
      </c>
      <c r="M29" s="55">
        <f t="shared" si="3"/>
        <v>0.7800000000000011</v>
      </c>
      <c r="N29" s="55">
        <f t="shared" si="3"/>
        <v>0.8100000000000023</v>
      </c>
      <c r="O29" s="55">
        <f t="shared" si="4"/>
        <v>0.8499999999999943</v>
      </c>
      <c r="P29" s="55">
        <f t="shared" si="4"/>
        <v>0.8599999999999994</v>
      </c>
      <c r="Q29" s="55">
        <f t="shared" si="4"/>
        <v>0.8799999999999955</v>
      </c>
      <c r="R29" s="55">
        <f t="shared" si="4"/>
        <v>0.9099999999999966</v>
      </c>
      <c r="S29" s="55">
        <f t="shared" si="4"/>
        <v>0.9200000000000017</v>
      </c>
      <c r="T29" s="55">
        <f t="shared" si="4"/>
        <v>0.9299999999999926</v>
      </c>
      <c r="U29" s="55">
        <f t="shared" si="4"/>
        <v>0.9500000000000028</v>
      </c>
      <c r="V29" s="55">
        <f t="shared" si="4"/>
        <v>0.9599999999999937</v>
      </c>
      <c r="W29" s="55">
        <f t="shared" si="4"/>
        <v>0.9799999999999898</v>
      </c>
      <c r="X29" s="55">
        <f t="shared" si="4"/>
        <v>0.9899999999999949</v>
      </c>
      <c r="Y29" s="55">
        <f t="shared" si="5"/>
        <v>1</v>
      </c>
      <c r="Z29" s="55">
        <f t="shared" si="5"/>
        <v>1.009999999999991</v>
      </c>
      <c r="AA29" s="55">
        <f t="shared" si="5"/>
        <v>1.039999999999992</v>
      </c>
      <c r="AB29" s="55">
        <f t="shared" si="5"/>
        <v>1.0699999999999932</v>
      </c>
      <c r="AC29" s="55">
        <f t="shared" si="5"/>
        <v>1.0899999999999892</v>
      </c>
      <c r="AD29" s="55">
        <f t="shared" si="5"/>
        <v>1.1199999999999903</v>
      </c>
      <c r="AE29" s="55">
        <f t="shared" si="5"/>
        <v>1.1599999999999966</v>
      </c>
      <c r="AF29" s="55">
        <f t="shared" si="5"/>
        <v>1.2000000000000028</v>
      </c>
      <c r="AG29" s="55">
        <f t="shared" si="5"/>
        <v>1.2299999999999898</v>
      </c>
      <c r="AH29" s="55">
        <f t="shared" si="5"/>
        <v>1.269999999999996</v>
      </c>
      <c r="AI29" s="55">
        <f t="shared" si="5"/>
        <v>1.3299999999999983</v>
      </c>
      <c r="AJ29" s="55">
        <f t="shared" si="5"/>
        <v>1.3799999999999955</v>
      </c>
      <c r="AK29" s="55">
        <f t="shared" si="5"/>
        <v>1.4500000000000028</v>
      </c>
      <c r="AL29" s="55">
        <f t="shared" si="5"/>
        <v>1.509999999999991</v>
      </c>
      <c r="AM29" s="55">
        <f t="shared" si="5"/>
        <v>1.5499999999999972</v>
      </c>
    </row>
    <row r="30" spans="1:39" ht="12.75">
      <c r="A30" s="1"/>
      <c r="C30" s="47">
        <v>63.5</v>
      </c>
      <c r="D30" s="82">
        <v>95.88</v>
      </c>
      <c r="E30" s="55">
        <f t="shared" si="3"/>
        <v>0.6700000000000017</v>
      </c>
      <c r="F30" s="55">
        <f t="shared" si="3"/>
        <v>0.7199999999999989</v>
      </c>
      <c r="G30" s="55">
        <f t="shared" si="3"/>
        <v>0.7600000000000051</v>
      </c>
      <c r="H30" s="55">
        <f t="shared" si="3"/>
        <v>0.7800000000000011</v>
      </c>
      <c r="I30" s="55">
        <f t="shared" si="3"/>
        <v>0.8100000000000023</v>
      </c>
      <c r="J30" s="55">
        <f t="shared" si="3"/>
        <v>0.8299999999999983</v>
      </c>
      <c r="K30" s="55">
        <f t="shared" si="3"/>
        <v>0.8500000000000085</v>
      </c>
      <c r="L30" s="55">
        <f t="shared" si="3"/>
        <v>0.8700000000000045</v>
      </c>
      <c r="M30" s="55">
        <f t="shared" si="3"/>
        <v>0.8800000000000097</v>
      </c>
      <c r="N30" s="55">
        <f t="shared" si="3"/>
        <v>0.9100000000000108</v>
      </c>
      <c r="O30" s="55">
        <f t="shared" si="4"/>
        <v>0.9500000000000028</v>
      </c>
      <c r="P30" s="55">
        <f t="shared" si="4"/>
        <v>0.960000000000008</v>
      </c>
      <c r="Q30" s="55">
        <f t="shared" si="4"/>
        <v>0.980000000000004</v>
      </c>
      <c r="R30" s="55">
        <f t="shared" si="4"/>
        <v>1.0100000000000051</v>
      </c>
      <c r="S30" s="55">
        <f t="shared" si="4"/>
        <v>1.0200000000000102</v>
      </c>
      <c r="T30" s="55">
        <f t="shared" si="4"/>
        <v>1.0300000000000011</v>
      </c>
      <c r="U30" s="55">
        <f t="shared" si="4"/>
        <v>1.0500000000000114</v>
      </c>
      <c r="V30" s="55">
        <f t="shared" si="4"/>
        <v>1.0600000000000023</v>
      </c>
      <c r="W30" s="55">
        <f t="shared" si="4"/>
        <v>1.0799999999999983</v>
      </c>
      <c r="X30" s="55">
        <f t="shared" si="4"/>
        <v>1.0900000000000034</v>
      </c>
      <c r="Y30" s="55">
        <f t="shared" si="5"/>
        <v>1.1000000000000085</v>
      </c>
      <c r="Z30" s="55">
        <f t="shared" si="5"/>
        <v>1.1099999999999994</v>
      </c>
      <c r="AA30" s="55">
        <f t="shared" si="5"/>
        <v>1.1400000000000006</v>
      </c>
      <c r="AB30" s="55">
        <f t="shared" si="5"/>
        <v>1.1700000000000017</v>
      </c>
      <c r="AC30" s="55">
        <f t="shared" si="5"/>
        <v>1.1899999999999977</v>
      </c>
      <c r="AD30" s="55">
        <f t="shared" si="5"/>
        <v>1.2199999999999989</v>
      </c>
      <c r="AE30" s="55">
        <f t="shared" si="5"/>
        <v>1.2600000000000051</v>
      </c>
      <c r="AF30" s="55">
        <f t="shared" si="5"/>
        <v>1.3000000000000114</v>
      </c>
      <c r="AG30" s="55">
        <f t="shared" si="5"/>
        <v>1.3299999999999983</v>
      </c>
      <c r="AH30" s="55">
        <f t="shared" si="5"/>
        <v>1.3700000000000045</v>
      </c>
      <c r="AI30" s="55">
        <f t="shared" si="5"/>
        <v>1.4300000000000068</v>
      </c>
      <c r="AJ30" s="55">
        <f t="shared" si="5"/>
        <v>1.480000000000004</v>
      </c>
      <c r="AK30" s="55">
        <f t="shared" si="5"/>
        <v>1.5500000000000114</v>
      </c>
      <c r="AL30" s="55">
        <f t="shared" si="5"/>
        <v>1.6099999999999994</v>
      </c>
      <c r="AM30" s="55">
        <f t="shared" si="5"/>
        <v>1.6500000000000057</v>
      </c>
    </row>
    <row r="31" spans="1:39" ht="12.75">
      <c r="A31" s="1"/>
      <c r="C31" s="47">
        <v>64.3</v>
      </c>
      <c r="D31" s="82">
        <v>96.76</v>
      </c>
      <c r="E31" s="55">
        <f t="shared" si="3"/>
      </c>
      <c r="F31" s="55">
        <f t="shared" si="3"/>
      </c>
      <c r="G31" s="55">
        <f t="shared" si="3"/>
      </c>
      <c r="H31" s="55">
        <f t="shared" si="3"/>
      </c>
      <c r="I31" s="55">
        <f t="shared" si="3"/>
      </c>
      <c r="J31" s="55">
        <f t="shared" si="3"/>
      </c>
      <c r="K31" s="55">
        <f t="shared" si="3"/>
      </c>
      <c r="L31" s="55">
        <f t="shared" si="3"/>
      </c>
      <c r="M31" s="55">
        <f t="shared" si="3"/>
        <v>0</v>
      </c>
      <c r="N31" s="55">
        <f t="shared" si="3"/>
        <v>0.030000000000001137</v>
      </c>
      <c r="O31" s="55">
        <f t="shared" si="4"/>
        <v>0.06999999999999318</v>
      </c>
      <c r="P31" s="55">
        <f t="shared" si="4"/>
        <v>0.0799999999999983</v>
      </c>
      <c r="Q31" s="55">
        <f t="shared" si="4"/>
        <v>0.09999999999999432</v>
      </c>
      <c r="R31" s="55">
        <f t="shared" si="4"/>
        <v>0.12999999999999545</v>
      </c>
      <c r="S31" s="55">
        <f t="shared" si="4"/>
        <v>0.14000000000000057</v>
      </c>
      <c r="T31" s="55">
        <f t="shared" si="4"/>
        <v>0.14999999999999147</v>
      </c>
      <c r="U31" s="55">
        <f t="shared" si="4"/>
        <v>0.1700000000000017</v>
      </c>
      <c r="V31" s="55">
        <f t="shared" si="4"/>
        <v>0.1799999999999926</v>
      </c>
      <c r="W31" s="55">
        <f t="shared" si="4"/>
        <v>0.19999999999998863</v>
      </c>
      <c r="X31" s="55">
        <f t="shared" si="4"/>
        <v>0.20999999999999375</v>
      </c>
      <c r="Y31" s="55">
        <f t="shared" si="5"/>
        <v>0.21999999999999886</v>
      </c>
      <c r="Z31" s="55">
        <f t="shared" si="5"/>
        <v>0.22999999999998977</v>
      </c>
      <c r="AA31" s="55">
        <f t="shared" si="5"/>
        <v>0.2599999999999909</v>
      </c>
      <c r="AB31" s="55">
        <f t="shared" si="5"/>
        <v>0.28999999999999204</v>
      </c>
      <c r="AC31" s="55">
        <f t="shared" si="5"/>
        <v>0.30999999999998806</v>
      </c>
      <c r="AD31" s="55">
        <f t="shared" si="5"/>
        <v>0.3399999999999892</v>
      </c>
      <c r="AE31" s="55">
        <f t="shared" si="5"/>
        <v>0.37999999999999545</v>
      </c>
      <c r="AF31" s="55">
        <f t="shared" si="5"/>
        <v>0.4200000000000017</v>
      </c>
      <c r="AG31" s="55">
        <f t="shared" si="5"/>
        <v>0.44999999999998863</v>
      </c>
      <c r="AH31" s="55">
        <f t="shared" si="5"/>
        <v>0.4899999999999949</v>
      </c>
      <c r="AI31" s="55">
        <f t="shared" si="5"/>
        <v>0.5499999999999972</v>
      </c>
      <c r="AJ31" s="55">
        <f t="shared" si="5"/>
        <v>0.5999999999999943</v>
      </c>
      <c r="AK31" s="55">
        <f t="shared" si="5"/>
        <v>0.6700000000000017</v>
      </c>
      <c r="AL31" s="55">
        <f t="shared" si="5"/>
        <v>0.7299999999999898</v>
      </c>
      <c r="AM31" s="55">
        <f t="shared" si="5"/>
        <v>0.769999999999996</v>
      </c>
    </row>
    <row r="32" spans="1:39" ht="12.75">
      <c r="A32" s="1"/>
      <c r="C32" s="47">
        <v>64.9</v>
      </c>
      <c r="D32" s="82">
        <v>96.06</v>
      </c>
      <c r="E32" s="55">
        <f t="shared" si="3"/>
        <v>0.4899999999999949</v>
      </c>
      <c r="F32" s="55">
        <f t="shared" si="3"/>
        <v>0.539999999999992</v>
      </c>
      <c r="G32" s="55">
        <f t="shared" si="3"/>
        <v>0.5799999999999983</v>
      </c>
      <c r="H32" s="55">
        <f t="shared" si="3"/>
        <v>0.5999999999999943</v>
      </c>
      <c r="I32" s="55">
        <f t="shared" si="3"/>
        <v>0.6299999999999955</v>
      </c>
      <c r="J32" s="55">
        <f t="shared" si="3"/>
        <v>0.6499999999999915</v>
      </c>
      <c r="K32" s="55">
        <f t="shared" si="3"/>
        <v>0.6700000000000017</v>
      </c>
      <c r="L32" s="55">
        <f t="shared" si="3"/>
        <v>0.6899999999999977</v>
      </c>
      <c r="M32" s="55">
        <f t="shared" si="3"/>
        <v>0.7000000000000028</v>
      </c>
      <c r="N32" s="55">
        <f t="shared" si="3"/>
        <v>0.730000000000004</v>
      </c>
      <c r="O32" s="55">
        <f t="shared" si="4"/>
        <v>0.769999999999996</v>
      </c>
      <c r="P32" s="55">
        <f t="shared" si="4"/>
        <v>0.7800000000000011</v>
      </c>
      <c r="Q32" s="55">
        <f t="shared" si="4"/>
        <v>0.7999999999999972</v>
      </c>
      <c r="R32" s="55">
        <f t="shared" si="4"/>
        <v>0.8299999999999983</v>
      </c>
      <c r="S32" s="55">
        <f t="shared" si="4"/>
        <v>0.8400000000000034</v>
      </c>
      <c r="T32" s="55">
        <f t="shared" si="4"/>
        <v>0.8499999999999943</v>
      </c>
      <c r="U32" s="55">
        <f t="shared" si="4"/>
        <v>0.8700000000000045</v>
      </c>
      <c r="V32" s="55">
        <f t="shared" si="4"/>
        <v>0.8799999999999955</v>
      </c>
      <c r="W32" s="55">
        <f t="shared" si="4"/>
        <v>0.8999999999999915</v>
      </c>
      <c r="X32" s="55">
        <f t="shared" si="4"/>
        <v>0.9099999999999966</v>
      </c>
      <c r="Y32" s="55">
        <f t="shared" si="5"/>
        <v>0.9200000000000017</v>
      </c>
      <c r="Z32" s="55">
        <f t="shared" si="5"/>
        <v>0.9299999999999926</v>
      </c>
      <c r="AA32" s="55">
        <f t="shared" si="5"/>
        <v>0.9599999999999937</v>
      </c>
      <c r="AB32" s="55">
        <f t="shared" si="5"/>
        <v>0.9899999999999949</v>
      </c>
      <c r="AC32" s="55">
        <f t="shared" si="5"/>
        <v>1.009999999999991</v>
      </c>
      <c r="AD32" s="55">
        <f t="shared" si="5"/>
        <v>1.039999999999992</v>
      </c>
      <c r="AE32" s="55">
        <f t="shared" si="5"/>
        <v>1.0799999999999983</v>
      </c>
      <c r="AF32" s="55">
        <f t="shared" si="5"/>
        <v>1.1200000000000045</v>
      </c>
      <c r="AG32" s="55">
        <f t="shared" si="5"/>
        <v>1.1499999999999915</v>
      </c>
      <c r="AH32" s="55">
        <f t="shared" si="5"/>
        <v>1.1899999999999977</v>
      </c>
      <c r="AI32" s="55">
        <f t="shared" si="5"/>
        <v>1.25</v>
      </c>
      <c r="AJ32" s="55">
        <f t="shared" si="5"/>
        <v>1.2999999999999972</v>
      </c>
      <c r="AK32" s="55">
        <f t="shared" si="5"/>
        <v>1.3700000000000045</v>
      </c>
      <c r="AL32" s="55">
        <f t="shared" si="5"/>
        <v>1.4299999999999926</v>
      </c>
      <c r="AM32" s="55">
        <f t="shared" si="5"/>
        <v>1.4699999999999989</v>
      </c>
    </row>
    <row r="33" spans="1:39" ht="12.75">
      <c r="A33" s="1"/>
      <c r="C33" s="47">
        <v>67.3</v>
      </c>
      <c r="D33" s="82">
        <v>96</v>
      </c>
      <c r="E33" s="55">
        <f t="shared" si="3"/>
        <v>0.5499999999999972</v>
      </c>
      <c r="F33" s="55">
        <f t="shared" si="3"/>
        <v>0.5999999999999943</v>
      </c>
      <c r="G33" s="55">
        <f t="shared" si="3"/>
        <v>0.6400000000000006</v>
      </c>
      <c r="H33" s="55">
        <f t="shared" si="3"/>
        <v>0.6599999999999966</v>
      </c>
      <c r="I33" s="55">
        <f t="shared" si="3"/>
        <v>0.6899999999999977</v>
      </c>
      <c r="J33" s="55">
        <f t="shared" si="3"/>
        <v>0.7099999999999937</v>
      </c>
      <c r="K33" s="55">
        <f t="shared" si="3"/>
        <v>0.730000000000004</v>
      </c>
      <c r="L33" s="55">
        <f t="shared" si="3"/>
        <v>0.75</v>
      </c>
      <c r="M33" s="55">
        <f t="shared" si="3"/>
        <v>0.7600000000000051</v>
      </c>
      <c r="N33" s="55">
        <f t="shared" si="3"/>
        <v>0.7900000000000063</v>
      </c>
      <c r="O33" s="55">
        <f t="shared" si="4"/>
        <v>0.8299999999999983</v>
      </c>
      <c r="P33" s="55">
        <f t="shared" si="4"/>
        <v>0.8400000000000034</v>
      </c>
      <c r="Q33" s="55">
        <f t="shared" si="4"/>
        <v>0.8599999999999994</v>
      </c>
      <c r="R33" s="55">
        <f t="shared" si="4"/>
        <v>0.8900000000000006</v>
      </c>
      <c r="S33" s="55">
        <f t="shared" si="4"/>
        <v>0.9000000000000057</v>
      </c>
      <c r="T33" s="55">
        <f t="shared" si="4"/>
        <v>0.9099999999999966</v>
      </c>
      <c r="U33" s="55">
        <f t="shared" si="4"/>
        <v>0.9300000000000068</v>
      </c>
      <c r="V33" s="55">
        <f t="shared" si="4"/>
        <v>0.9399999999999977</v>
      </c>
      <c r="W33" s="55">
        <f t="shared" si="4"/>
        <v>0.9599999999999937</v>
      </c>
      <c r="X33" s="55">
        <f t="shared" si="4"/>
        <v>0.9699999999999989</v>
      </c>
      <c r="Y33" s="55">
        <f t="shared" si="5"/>
        <v>0.980000000000004</v>
      </c>
      <c r="Z33" s="55">
        <f t="shared" si="5"/>
        <v>0.9899999999999949</v>
      </c>
      <c r="AA33" s="55">
        <f t="shared" si="5"/>
        <v>1.019999999999996</v>
      </c>
      <c r="AB33" s="55">
        <f t="shared" si="5"/>
        <v>1.0499999999999972</v>
      </c>
      <c r="AC33" s="55">
        <f t="shared" si="5"/>
        <v>1.0699999999999932</v>
      </c>
      <c r="AD33" s="55">
        <f t="shared" si="5"/>
        <v>1.0999999999999943</v>
      </c>
      <c r="AE33" s="55">
        <f t="shared" si="5"/>
        <v>1.1400000000000006</v>
      </c>
      <c r="AF33" s="55">
        <f t="shared" si="5"/>
        <v>1.1800000000000068</v>
      </c>
      <c r="AG33" s="55">
        <f t="shared" si="5"/>
        <v>1.2099999999999937</v>
      </c>
      <c r="AH33" s="55">
        <f t="shared" si="5"/>
        <v>1.25</v>
      </c>
      <c r="AI33" s="55">
        <f t="shared" si="5"/>
        <v>1.3100000000000023</v>
      </c>
      <c r="AJ33" s="55">
        <f t="shared" si="5"/>
        <v>1.3599999999999994</v>
      </c>
      <c r="AK33" s="55">
        <f t="shared" si="5"/>
        <v>1.4300000000000068</v>
      </c>
      <c r="AL33" s="55">
        <f t="shared" si="5"/>
        <v>1.4899999999999949</v>
      </c>
      <c r="AM33" s="55">
        <f t="shared" si="5"/>
        <v>1.5300000000000011</v>
      </c>
    </row>
    <row r="34" spans="1:39" ht="12.75">
      <c r="A34" s="1"/>
      <c r="C34" s="47">
        <v>68.5</v>
      </c>
      <c r="D34" s="82">
        <v>96.35</v>
      </c>
      <c r="E34" s="55">
        <f aca="true" t="shared" si="6" ref="E34:N42">IF(E$2&lt;$D34,"",E$2-$D34)</f>
        <v>0.20000000000000284</v>
      </c>
      <c r="F34" s="55">
        <f t="shared" si="6"/>
        <v>0.25</v>
      </c>
      <c r="G34" s="55">
        <f t="shared" si="6"/>
        <v>0.29000000000000625</v>
      </c>
      <c r="H34" s="55">
        <f t="shared" si="6"/>
        <v>0.3100000000000023</v>
      </c>
      <c r="I34" s="55">
        <f t="shared" si="6"/>
        <v>0.3400000000000034</v>
      </c>
      <c r="J34" s="55">
        <f t="shared" si="6"/>
        <v>0.35999999999999943</v>
      </c>
      <c r="K34" s="55">
        <f t="shared" si="6"/>
        <v>0.38000000000000966</v>
      </c>
      <c r="L34" s="55">
        <f t="shared" si="6"/>
        <v>0.4000000000000057</v>
      </c>
      <c r="M34" s="55">
        <f t="shared" si="6"/>
        <v>0.4100000000000108</v>
      </c>
      <c r="N34" s="55">
        <f t="shared" si="6"/>
        <v>0.44000000000001194</v>
      </c>
      <c r="O34" s="55">
        <f aca="true" t="shared" si="7" ref="O34:X42">IF(O$2&lt;$D34,"",O$2-$D34)</f>
        <v>0.480000000000004</v>
      </c>
      <c r="P34" s="55">
        <f t="shared" si="7"/>
        <v>0.4900000000000091</v>
      </c>
      <c r="Q34" s="55">
        <f t="shared" si="7"/>
        <v>0.5100000000000051</v>
      </c>
      <c r="R34" s="55">
        <f t="shared" si="7"/>
        <v>0.5400000000000063</v>
      </c>
      <c r="S34" s="55">
        <f t="shared" si="7"/>
        <v>0.5500000000000114</v>
      </c>
      <c r="T34" s="55">
        <f t="shared" si="7"/>
        <v>0.5600000000000023</v>
      </c>
      <c r="U34" s="55">
        <f t="shared" si="7"/>
        <v>0.5800000000000125</v>
      </c>
      <c r="V34" s="55">
        <f t="shared" si="7"/>
        <v>0.5900000000000034</v>
      </c>
      <c r="W34" s="55">
        <f t="shared" si="7"/>
        <v>0.6099999999999994</v>
      </c>
      <c r="X34" s="55">
        <f t="shared" si="7"/>
        <v>0.6200000000000045</v>
      </c>
      <c r="Y34" s="55">
        <f aca="true" t="shared" si="8" ref="Y34:AE42">IF(Y$2&lt;$D34,"",Y$2-$D34)</f>
        <v>0.6300000000000097</v>
      </c>
      <c r="Z34" s="55">
        <f t="shared" si="8"/>
        <v>0.6400000000000006</v>
      </c>
      <c r="AA34" s="55">
        <f t="shared" si="8"/>
        <v>0.6700000000000017</v>
      </c>
      <c r="AB34" s="55">
        <f t="shared" si="8"/>
        <v>0.7000000000000028</v>
      </c>
      <c r="AC34" s="55">
        <f t="shared" si="8"/>
        <v>0.7199999999999989</v>
      </c>
      <c r="AD34" s="55">
        <f t="shared" si="8"/>
        <v>0.75</v>
      </c>
      <c r="AE34" s="55">
        <f t="shared" si="8"/>
        <v>0.7900000000000063</v>
      </c>
      <c r="AF34" s="55">
        <f t="shared" si="5"/>
        <v>0.8300000000000125</v>
      </c>
      <c r="AG34" s="55">
        <f t="shared" si="5"/>
        <v>0.8599999999999994</v>
      </c>
      <c r="AH34" s="55">
        <f t="shared" si="5"/>
        <v>0.9000000000000057</v>
      </c>
      <c r="AI34" s="55">
        <f t="shared" si="5"/>
        <v>0.960000000000008</v>
      </c>
      <c r="AJ34" s="55">
        <f t="shared" si="5"/>
        <v>1.0100000000000051</v>
      </c>
      <c r="AK34" s="55">
        <f t="shared" si="5"/>
        <v>1.0800000000000125</v>
      </c>
      <c r="AL34" s="55">
        <f t="shared" si="5"/>
        <v>1.1400000000000006</v>
      </c>
      <c r="AM34" s="55">
        <f t="shared" si="5"/>
        <v>1.1800000000000068</v>
      </c>
    </row>
    <row r="35" spans="1:39" ht="12.75">
      <c r="A35" s="1"/>
      <c r="C35" s="47">
        <v>70</v>
      </c>
      <c r="D35" s="82">
        <v>96.17</v>
      </c>
      <c r="E35" s="55">
        <f t="shared" si="6"/>
        <v>0.37999999999999545</v>
      </c>
      <c r="F35" s="55">
        <f t="shared" si="6"/>
        <v>0.4299999999999926</v>
      </c>
      <c r="G35" s="55">
        <f t="shared" si="6"/>
        <v>0.46999999999999886</v>
      </c>
      <c r="H35" s="55">
        <f t="shared" si="6"/>
        <v>0.4899999999999949</v>
      </c>
      <c r="I35" s="55">
        <f t="shared" si="6"/>
        <v>0.519999999999996</v>
      </c>
      <c r="J35" s="55">
        <f t="shared" si="6"/>
        <v>0.539999999999992</v>
      </c>
      <c r="K35" s="55">
        <f t="shared" si="6"/>
        <v>0.5600000000000023</v>
      </c>
      <c r="L35" s="55">
        <f t="shared" si="6"/>
        <v>0.5799999999999983</v>
      </c>
      <c r="M35" s="55">
        <f t="shared" si="6"/>
        <v>0.5900000000000034</v>
      </c>
      <c r="N35" s="55">
        <f t="shared" si="6"/>
        <v>0.6200000000000045</v>
      </c>
      <c r="O35" s="55">
        <f t="shared" si="7"/>
        <v>0.6599999999999966</v>
      </c>
      <c r="P35" s="55">
        <f t="shared" si="7"/>
        <v>0.6700000000000017</v>
      </c>
      <c r="Q35" s="55">
        <f t="shared" si="7"/>
        <v>0.6899999999999977</v>
      </c>
      <c r="R35" s="55">
        <f t="shared" si="7"/>
        <v>0.7199999999999989</v>
      </c>
      <c r="S35" s="55">
        <f t="shared" si="7"/>
        <v>0.730000000000004</v>
      </c>
      <c r="T35" s="55">
        <f t="shared" si="7"/>
        <v>0.7399999999999949</v>
      </c>
      <c r="U35" s="55">
        <f t="shared" si="7"/>
        <v>0.7600000000000051</v>
      </c>
      <c r="V35" s="55">
        <f t="shared" si="7"/>
        <v>0.769999999999996</v>
      </c>
      <c r="W35" s="55">
        <f t="shared" si="7"/>
        <v>0.789999999999992</v>
      </c>
      <c r="X35" s="55">
        <f t="shared" si="7"/>
        <v>0.7999999999999972</v>
      </c>
      <c r="Y35" s="55">
        <f t="shared" si="8"/>
        <v>0.8100000000000023</v>
      </c>
      <c r="Z35" s="55">
        <f t="shared" si="8"/>
        <v>0.8199999999999932</v>
      </c>
      <c r="AA35" s="55">
        <f t="shared" si="8"/>
        <v>0.8499999999999943</v>
      </c>
      <c r="AB35" s="55">
        <f t="shared" si="8"/>
        <v>0.8799999999999955</v>
      </c>
      <c r="AC35" s="55">
        <f t="shared" si="8"/>
        <v>0.8999999999999915</v>
      </c>
      <c r="AD35" s="55">
        <f t="shared" si="8"/>
        <v>0.9299999999999926</v>
      </c>
      <c r="AE35" s="55">
        <f t="shared" si="8"/>
        <v>0.9699999999999989</v>
      </c>
      <c r="AF35" s="55">
        <f t="shared" si="5"/>
        <v>1.0100000000000051</v>
      </c>
      <c r="AG35" s="55">
        <f t="shared" si="5"/>
        <v>1.039999999999992</v>
      </c>
      <c r="AH35" s="55">
        <f t="shared" si="5"/>
        <v>1.0799999999999983</v>
      </c>
      <c r="AI35" s="55">
        <f t="shared" si="5"/>
        <v>1.1400000000000006</v>
      </c>
      <c r="AJ35" s="55">
        <f t="shared" si="5"/>
        <v>1.1899999999999977</v>
      </c>
      <c r="AK35" s="55">
        <f t="shared" si="5"/>
        <v>1.2600000000000051</v>
      </c>
      <c r="AL35" s="55">
        <f t="shared" si="5"/>
        <v>1.3199999999999932</v>
      </c>
      <c r="AM35" s="55">
        <f t="shared" si="5"/>
        <v>1.3599999999999994</v>
      </c>
    </row>
    <row r="36" spans="1:39" ht="12.75">
      <c r="A36" s="1"/>
      <c r="C36" s="47">
        <v>72.2</v>
      </c>
      <c r="D36" s="82">
        <v>95.81</v>
      </c>
      <c r="E36" s="55">
        <f t="shared" si="6"/>
        <v>0.7399999999999949</v>
      </c>
      <c r="F36" s="55">
        <f t="shared" si="6"/>
        <v>0.789999999999992</v>
      </c>
      <c r="G36" s="55">
        <f t="shared" si="6"/>
        <v>0.8299999999999983</v>
      </c>
      <c r="H36" s="55">
        <f t="shared" si="6"/>
        <v>0.8499999999999943</v>
      </c>
      <c r="I36" s="55">
        <f t="shared" si="6"/>
        <v>0.8799999999999955</v>
      </c>
      <c r="J36" s="55">
        <f t="shared" si="6"/>
        <v>0.8999999999999915</v>
      </c>
      <c r="K36" s="55">
        <f t="shared" si="6"/>
        <v>0.9200000000000017</v>
      </c>
      <c r="L36" s="55">
        <f t="shared" si="6"/>
        <v>0.9399999999999977</v>
      </c>
      <c r="M36" s="55">
        <f t="shared" si="6"/>
        <v>0.9500000000000028</v>
      </c>
      <c r="N36" s="55">
        <f t="shared" si="6"/>
        <v>0.980000000000004</v>
      </c>
      <c r="O36" s="55">
        <f t="shared" si="7"/>
        <v>1.019999999999996</v>
      </c>
      <c r="P36" s="55">
        <f t="shared" si="7"/>
        <v>1.0300000000000011</v>
      </c>
      <c r="Q36" s="55">
        <f t="shared" si="7"/>
        <v>1.0499999999999972</v>
      </c>
      <c r="R36" s="55">
        <f t="shared" si="7"/>
        <v>1.0799999999999983</v>
      </c>
      <c r="S36" s="55">
        <f t="shared" si="7"/>
        <v>1.0900000000000034</v>
      </c>
      <c r="T36" s="55">
        <f t="shared" si="7"/>
        <v>1.0999999999999943</v>
      </c>
      <c r="U36" s="55">
        <f t="shared" si="7"/>
        <v>1.1200000000000045</v>
      </c>
      <c r="V36" s="55">
        <f t="shared" si="7"/>
        <v>1.1299999999999955</v>
      </c>
      <c r="W36" s="55">
        <f t="shared" si="7"/>
        <v>1.1499999999999915</v>
      </c>
      <c r="X36" s="55">
        <f t="shared" si="7"/>
        <v>1.1599999999999966</v>
      </c>
      <c r="Y36" s="55">
        <f t="shared" si="8"/>
        <v>1.1700000000000017</v>
      </c>
      <c r="Z36" s="55">
        <f t="shared" si="8"/>
        <v>1.1799999999999926</v>
      </c>
      <c r="AA36" s="55">
        <f t="shared" si="8"/>
        <v>1.2099999999999937</v>
      </c>
      <c r="AB36" s="55">
        <f t="shared" si="8"/>
        <v>1.2399999999999949</v>
      </c>
      <c r="AC36" s="55">
        <f t="shared" si="8"/>
        <v>1.259999999999991</v>
      </c>
      <c r="AD36" s="55">
        <f t="shared" si="8"/>
        <v>1.289999999999992</v>
      </c>
      <c r="AE36" s="55">
        <f t="shared" si="8"/>
        <v>1.3299999999999983</v>
      </c>
      <c r="AF36" s="55">
        <f t="shared" si="5"/>
        <v>1.3700000000000045</v>
      </c>
      <c r="AG36" s="55">
        <f t="shared" si="5"/>
        <v>1.3999999999999915</v>
      </c>
      <c r="AH36" s="55">
        <f t="shared" si="5"/>
        <v>1.4399999999999977</v>
      </c>
      <c r="AI36" s="55">
        <f t="shared" si="5"/>
        <v>1.5</v>
      </c>
      <c r="AJ36" s="55">
        <f t="shared" si="5"/>
        <v>1.5499999999999972</v>
      </c>
      <c r="AK36" s="55">
        <f t="shared" si="5"/>
        <v>1.6200000000000045</v>
      </c>
      <c r="AL36" s="55">
        <f t="shared" si="5"/>
        <v>1.6799999999999926</v>
      </c>
      <c r="AM36" s="55">
        <f t="shared" si="5"/>
        <v>1.7199999999999989</v>
      </c>
    </row>
    <row r="37" spans="1:39" ht="12.75">
      <c r="A37" s="1"/>
      <c r="C37" s="47">
        <v>73.7</v>
      </c>
      <c r="D37" s="82">
        <v>96.1</v>
      </c>
      <c r="E37" s="55">
        <f t="shared" si="6"/>
        <v>0.45000000000000284</v>
      </c>
      <c r="F37" s="55">
        <f t="shared" si="6"/>
        <v>0.5</v>
      </c>
      <c r="G37" s="55">
        <f t="shared" si="6"/>
        <v>0.5400000000000063</v>
      </c>
      <c r="H37" s="55">
        <f t="shared" si="6"/>
        <v>0.5600000000000023</v>
      </c>
      <c r="I37" s="55">
        <f t="shared" si="6"/>
        <v>0.5900000000000034</v>
      </c>
      <c r="J37" s="55">
        <f t="shared" si="6"/>
        <v>0.6099999999999994</v>
      </c>
      <c r="K37" s="55">
        <f t="shared" si="6"/>
        <v>0.6300000000000097</v>
      </c>
      <c r="L37" s="55">
        <f t="shared" si="6"/>
        <v>0.6500000000000057</v>
      </c>
      <c r="M37" s="55">
        <f t="shared" si="6"/>
        <v>0.6600000000000108</v>
      </c>
      <c r="N37" s="55">
        <f t="shared" si="6"/>
        <v>0.6900000000000119</v>
      </c>
      <c r="O37" s="55">
        <f t="shared" si="7"/>
        <v>0.730000000000004</v>
      </c>
      <c r="P37" s="55">
        <f t="shared" si="7"/>
        <v>0.7400000000000091</v>
      </c>
      <c r="Q37" s="55">
        <f t="shared" si="7"/>
        <v>0.7600000000000051</v>
      </c>
      <c r="R37" s="55">
        <f t="shared" si="7"/>
        <v>0.7900000000000063</v>
      </c>
      <c r="S37" s="55">
        <f t="shared" si="7"/>
        <v>0.8000000000000114</v>
      </c>
      <c r="T37" s="55">
        <f t="shared" si="7"/>
        <v>0.8100000000000023</v>
      </c>
      <c r="U37" s="55">
        <f t="shared" si="7"/>
        <v>0.8300000000000125</v>
      </c>
      <c r="V37" s="55">
        <f t="shared" si="7"/>
        <v>0.8400000000000034</v>
      </c>
      <c r="W37" s="55">
        <f t="shared" si="7"/>
        <v>0.8599999999999994</v>
      </c>
      <c r="X37" s="55">
        <f t="shared" si="7"/>
        <v>0.8700000000000045</v>
      </c>
      <c r="Y37" s="55">
        <f t="shared" si="8"/>
        <v>0.8800000000000097</v>
      </c>
      <c r="Z37" s="55">
        <f t="shared" si="8"/>
        <v>0.8900000000000006</v>
      </c>
      <c r="AA37" s="55">
        <f t="shared" si="8"/>
        <v>0.9200000000000017</v>
      </c>
      <c r="AB37" s="55">
        <f t="shared" si="8"/>
        <v>0.9500000000000028</v>
      </c>
      <c r="AC37" s="55">
        <f t="shared" si="8"/>
        <v>0.9699999999999989</v>
      </c>
      <c r="AD37" s="55">
        <f t="shared" si="8"/>
        <v>1</v>
      </c>
      <c r="AE37" s="55">
        <f t="shared" si="8"/>
        <v>1.0400000000000063</v>
      </c>
      <c r="AF37" s="55">
        <f t="shared" si="5"/>
        <v>1.0800000000000125</v>
      </c>
      <c r="AG37" s="55">
        <f t="shared" si="5"/>
        <v>1.1099999999999994</v>
      </c>
      <c r="AH37" s="55">
        <f t="shared" si="5"/>
        <v>1.1500000000000057</v>
      </c>
      <c r="AI37" s="55">
        <f t="shared" si="5"/>
        <v>1.210000000000008</v>
      </c>
      <c r="AJ37" s="55">
        <f t="shared" si="5"/>
        <v>1.2600000000000051</v>
      </c>
      <c r="AK37" s="55">
        <f t="shared" si="5"/>
        <v>1.3300000000000125</v>
      </c>
      <c r="AL37" s="55">
        <f t="shared" si="5"/>
        <v>1.3900000000000006</v>
      </c>
      <c r="AM37" s="55">
        <f t="shared" si="5"/>
        <v>1.4300000000000068</v>
      </c>
    </row>
    <row r="38" spans="1:39" ht="12.75">
      <c r="A38" s="1"/>
      <c r="C38" s="47">
        <v>75.4</v>
      </c>
      <c r="D38" s="82">
        <v>96.45</v>
      </c>
      <c r="E38" s="55">
        <f t="shared" si="6"/>
        <v>0.09999999999999432</v>
      </c>
      <c r="F38" s="55">
        <f t="shared" si="6"/>
        <v>0.14999999999999147</v>
      </c>
      <c r="G38" s="55">
        <f t="shared" si="6"/>
        <v>0.18999999999999773</v>
      </c>
      <c r="H38" s="55">
        <f t="shared" si="6"/>
        <v>0.20999999999999375</v>
      </c>
      <c r="I38" s="55">
        <f t="shared" si="6"/>
        <v>0.23999999999999488</v>
      </c>
      <c r="J38" s="55">
        <f t="shared" si="6"/>
        <v>0.2599999999999909</v>
      </c>
      <c r="K38" s="55">
        <f t="shared" si="6"/>
        <v>0.28000000000000114</v>
      </c>
      <c r="L38" s="55">
        <f t="shared" si="6"/>
        <v>0.29999999999999716</v>
      </c>
      <c r="M38" s="55">
        <f t="shared" si="6"/>
        <v>0.3100000000000023</v>
      </c>
      <c r="N38" s="55">
        <f t="shared" si="6"/>
        <v>0.3400000000000034</v>
      </c>
      <c r="O38" s="55">
        <f t="shared" si="7"/>
        <v>0.37999999999999545</v>
      </c>
      <c r="P38" s="55">
        <f t="shared" si="7"/>
        <v>0.39000000000000057</v>
      </c>
      <c r="Q38" s="55">
        <f t="shared" si="7"/>
        <v>0.4099999999999966</v>
      </c>
      <c r="R38" s="55">
        <f t="shared" si="7"/>
        <v>0.4399999999999977</v>
      </c>
      <c r="S38" s="55">
        <f t="shared" si="7"/>
        <v>0.45000000000000284</v>
      </c>
      <c r="T38" s="55">
        <f t="shared" si="7"/>
        <v>0.45999999999999375</v>
      </c>
      <c r="U38" s="55">
        <f t="shared" si="7"/>
        <v>0.480000000000004</v>
      </c>
      <c r="V38" s="55">
        <f t="shared" si="7"/>
        <v>0.4899999999999949</v>
      </c>
      <c r="W38" s="55">
        <f t="shared" si="7"/>
        <v>0.5099999999999909</v>
      </c>
      <c r="X38" s="55">
        <f t="shared" si="7"/>
        <v>0.519999999999996</v>
      </c>
      <c r="Y38" s="55">
        <f t="shared" si="8"/>
        <v>0.5300000000000011</v>
      </c>
      <c r="Z38" s="55">
        <f t="shared" si="8"/>
        <v>0.539999999999992</v>
      </c>
      <c r="AA38" s="55">
        <f t="shared" si="8"/>
        <v>0.5699999999999932</v>
      </c>
      <c r="AB38" s="55">
        <f t="shared" si="8"/>
        <v>0.5999999999999943</v>
      </c>
      <c r="AC38" s="55">
        <f t="shared" si="8"/>
        <v>0.6199999999999903</v>
      </c>
      <c r="AD38" s="55">
        <f t="shared" si="8"/>
        <v>0.6499999999999915</v>
      </c>
      <c r="AE38" s="55">
        <f t="shared" si="8"/>
        <v>0.6899999999999977</v>
      </c>
      <c r="AF38" s="55">
        <f t="shared" si="5"/>
        <v>0.730000000000004</v>
      </c>
      <c r="AG38" s="55">
        <f t="shared" si="5"/>
        <v>0.7599999999999909</v>
      </c>
      <c r="AH38" s="55">
        <f t="shared" si="5"/>
        <v>0.7999999999999972</v>
      </c>
      <c r="AI38" s="55">
        <f t="shared" si="5"/>
        <v>0.8599999999999994</v>
      </c>
      <c r="AJ38" s="55">
        <f t="shared" si="5"/>
        <v>0.9099999999999966</v>
      </c>
      <c r="AK38" s="55">
        <f t="shared" si="5"/>
        <v>0.980000000000004</v>
      </c>
      <c r="AL38" s="55">
        <f t="shared" si="5"/>
        <v>1.039999999999992</v>
      </c>
      <c r="AM38" s="55">
        <f t="shared" si="5"/>
        <v>1.0799999999999983</v>
      </c>
    </row>
    <row r="39" spans="1:39" ht="12.75">
      <c r="A39" s="1"/>
      <c r="C39" s="47">
        <v>78.5</v>
      </c>
      <c r="D39" s="82">
        <v>97.54</v>
      </c>
      <c r="E39" s="55">
        <f t="shared" si="6"/>
      </c>
      <c r="F39" s="55">
        <f t="shared" si="6"/>
      </c>
      <c r="G39" s="55">
        <f t="shared" si="6"/>
      </c>
      <c r="H39" s="55">
        <f t="shared" si="6"/>
      </c>
      <c r="I39" s="55">
        <f t="shared" si="6"/>
      </c>
      <c r="J39" s="55">
        <f t="shared" si="6"/>
      </c>
      <c r="K39" s="55">
        <f t="shared" si="6"/>
      </c>
      <c r="L39" s="55">
        <f t="shared" si="6"/>
      </c>
      <c r="M39" s="55">
        <f t="shared" si="6"/>
      </c>
      <c r="N39" s="55">
        <f t="shared" si="6"/>
      </c>
      <c r="O39" s="55">
        <f t="shared" si="7"/>
      </c>
      <c r="P39" s="55">
        <f t="shared" si="7"/>
      </c>
      <c r="Q39" s="55">
        <f t="shared" si="7"/>
      </c>
      <c r="R39" s="55">
        <f t="shared" si="7"/>
      </c>
      <c r="S39" s="55">
        <f t="shared" si="7"/>
      </c>
      <c r="T39" s="55">
        <f t="shared" si="7"/>
      </c>
      <c r="U39" s="55">
        <f t="shared" si="7"/>
      </c>
      <c r="V39" s="55">
        <f t="shared" si="7"/>
      </c>
      <c r="W39" s="55">
        <f t="shared" si="7"/>
      </c>
      <c r="X39" s="55">
        <f t="shared" si="7"/>
      </c>
      <c r="Y39" s="55">
        <f t="shared" si="8"/>
      </c>
      <c r="Z39" s="55">
        <f t="shared" si="8"/>
      </c>
      <c r="AA39" s="55">
        <f t="shared" si="8"/>
      </c>
      <c r="AB39" s="55">
        <f t="shared" si="8"/>
      </c>
      <c r="AC39" s="55">
        <f t="shared" si="8"/>
      </c>
      <c r="AD39" s="55">
        <f t="shared" si="8"/>
      </c>
      <c r="AE39" s="55">
        <f t="shared" si="8"/>
      </c>
      <c r="AF39" s="55">
        <f t="shared" si="5"/>
      </c>
      <c r="AG39" s="55">
        <f t="shared" si="5"/>
      </c>
      <c r="AH39" s="55">
        <f t="shared" si="5"/>
      </c>
      <c r="AI39" s="55">
        <f t="shared" si="5"/>
      </c>
      <c r="AJ39" s="55">
        <f t="shared" si="5"/>
      </c>
      <c r="AK39" s="55">
        <f t="shared" si="5"/>
      </c>
      <c r="AL39" s="55">
        <f t="shared" si="5"/>
      </c>
      <c r="AM39" s="55">
        <f t="shared" si="5"/>
      </c>
    </row>
    <row r="40" spans="1:39" ht="12.75">
      <c r="A40" s="1"/>
      <c r="C40" s="47">
        <v>79.6</v>
      </c>
      <c r="D40" s="82">
        <v>98.1</v>
      </c>
      <c r="E40" s="55">
        <f t="shared" si="6"/>
      </c>
      <c r="F40" s="55">
        <f t="shared" si="6"/>
      </c>
      <c r="G40" s="55">
        <f t="shared" si="6"/>
      </c>
      <c r="H40" s="55">
        <f t="shared" si="6"/>
      </c>
      <c r="I40" s="55">
        <f t="shared" si="6"/>
      </c>
      <c r="J40" s="55">
        <f t="shared" si="6"/>
      </c>
      <c r="K40" s="55">
        <f t="shared" si="6"/>
      </c>
      <c r="L40" s="55">
        <f t="shared" si="6"/>
      </c>
      <c r="M40" s="55">
        <f t="shared" si="6"/>
      </c>
      <c r="N40" s="55">
        <f t="shared" si="6"/>
      </c>
      <c r="O40" s="55">
        <f t="shared" si="7"/>
      </c>
      <c r="P40" s="55">
        <f t="shared" si="7"/>
      </c>
      <c r="Q40" s="55">
        <f t="shared" si="7"/>
      </c>
      <c r="R40" s="55">
        <f t="shared" si="7"/>
      </c>
      <c r="S40" s="55">
        <f t="shared" si="7"/>
      </c>
      <c r="T40" s="55">
        <f t="shared" si="7"/>
      </c>
      <c r="U40" s="55">
        <f t="shared" si="7"/>
      </c>
      <c r="V40" s="55">
        <f t="shared" si="7"/>
      </c>
      <c r="W40" s="55">
        <f t="shared" si="7"/>
      </c>
      <c r="X40" s="55">
        <f t="shared" si="7"/>
      </c>
      <c r="Y40" s="55">
        <f t="shared" si="8"/>
      </c>
      <c r="Z40" s="55">
        <f t="shared" si="8"/>
      </c>
      <c r="AA40" s="55">
        <f t="shared" si="8"/>
      </c>
      <c r="AB40" s="55">
        <f t="shared" si="8"/>
      </c>
      <c r="AC40" s="55">
        <f t="shared" si="8"/>
      </c>
      <c r="AD40" s="55">
        <f t="shared" si="8"/>
      </c>
      <c r="AE40" s="55">
        <f t="shared" si="8"/>
      </c>
      <c r="AF40" s="55">
        <f aca="true" t="shared" si="9" ref="AF40:AM44">IF(AF$2&lt;$D40,"",AF$2-$D40)</f>
      </c>
      <c r="AG40" s="55">
        <f t="shared" si="9"/>
      </c>
      <c r="AH40" s="55">
        <f t="shared" si="9"/>
      </c>
      <c r="AI40" s="55">
        <f t="shared" si="9"/>
      </c>
      <c r="AJ40" s="55">
        <f t="shared" si="9"/>
      </c>
      <c r="AK40" s="55">
        <f t="shared" si="9"/>
      </c>
      <c r="AL40" s="55">
        <f t="shared" si="9"/>
      </c>
      <c r="AM40" s="55">
        <f t="shared" si="9"/>
      </c>
    </row>
    <row r="41" spans="3:39" ht="12.75">
      <c r="C41" s="47">
        <v>84.2</v>
      </c>
      <c r="D41" s="82">
        <v>98.97</v>
      </c>
      <c r="E41" s="55">
        <f t="shared" si="6"/>
      </c>
      <c r="F41" s="55">
        <f t="shared" si="6"/>
      </c>
      <c r="G41" s="55">
        <f t="shared" si="6"/>
      </c>
      <c r="H41" s="55">
        <f t="shared" si="6"/>
      </c>
      <c r="I41" s="55">
        <f t="shared" si="6"/>
      </c>
      <c r="J41" s="55">
        <f t="shared" si="6"/>
      </c>
      <c r="K41" s="55">
        <f t="shared" si="6"/>
      </c>
      <c r="L41" s="55">
        <f t="shared" si="6"/>
      </c>
      <c r="M41" s="55">
        <f t="shared" si="6"/>
      </c>
      <c r="N41" s="55">
        <f t="shared" si="6"/>
      </c>
      <c r="O41" s="55">
        <f t="shared" si="7"/>
      </c>
      <c r="P41" s="55">
        <f t="shared" si="7"/>
      </c>
      <c r="Q41" s="55">
        <f t="shared" si="7"/>
      </c>
      <c r="R41" s="55">
        <f t="shared" si="7"/>
      </c>
      <c r="S41" s="55">
        <f t="shared" si="7"/>
      </c>
      <c r="T41" s="55">
        <f t="shared" si="7"/>
      </c>
      <c r="U41" s="55">
        <f t="shared" si="7"/>
      </c>
      <c r="V41" s="55">
        <f t="shared" si="7"/>
      </c>
      <c r="W41" s="55">
        <f t="shared" si="7"/>
      </c>
      <c r="X41" s="55">
        <f t="shared" si="7"/>
      </c>
      <c r="Y41" s="55">
        <f t="shared" si="8"/>
      </c>
      <c r="Z41" s="55">
        <f t="shared" si="8"/>
      </c>
      <c r="AA41" s="55">
        <f t="shared" si="8"/>
      </c>
      <c r="AB41" s="55">
        <f t="shared" si="8"/>
      </c>
      <c r="AC41" s="55">
        <f t="shared" si="8"/>
      </c>
      <c r="AD41" s="55">
        <f t="shared" si="8"/>
      </c>
      <c r="AE41" s="55">
        <f t="shared" si="8"/>
      </c>
      <c r="AF41" s="55">
        <f t="shared" si="9"/>
      </c>
      <c r="AG41" s="55">
        <f t="shared" si="9"/>
      </c>
      <c r="AH41" s="55">
        <f t="shared" si="9"/>
      </c>
      <c r="AI41" s="55">
        <f t="shared" si="9"/>
      </c>
      <c r="AJ41" s="55">
        <f t="shared" si="9"/>
      </c>
      <c r="AK41" s="55">
        <f t="shared" si="9"/>
      </c>
      <c r="AL41" s="55">
        <f t="shared" si="9"/>
      </c>
      <c r="AM41" s="55">
        <f t="shared" si="9"/>
      </c>
    </row>
    <row r="42" spans="3:39" ht="12.75">
      <c r="C42" s="47">
        <v>92</v>
      </c>
      <c r="D42" s="82">
        <v>101.79</v>
      </c>
      <c r="E42" s="55">
        <f t="shared" si="6"/>
      </c>
      <c r="F42" s="55">
        <f t="shared" si="6"/>
      </c>
      <c r="G42" s="55">
        <f t="shared" si="6"/>
      </c>
      <c r="H42" s="55">
        <f t="shared" si="6"/>
      </c>
      <c r="I42" s="55">
        <f t="shared" si="6"/>
      </c>
      <c r="J42" s="55">
        <f t="shared" si="6"/>
      </c>
      <c r="K42" s="55">
        <f t="shared" si="6"/>
      </c>
      <c r="L42" s="55">
        <f t="shared" si="6"/>
      </c>
      <c r="M42" s="55">
        <f t="shared" si="6"/>
      </c>
      <c r="N42" s="55">
        <f t="shared" si="6"/>
      </c>
      <c r="O42" s="55">
        <f t="shared" si="7"/>
      </c>
      <c r="P42" s="55">
        <f t="shared" si="7"/>
      </c>
      <c r="Q42" s="55">
        <f t="shared" si="7"/>
      </c>
      <c r="R42" s="55">
        <f t="shared" si="7"/>
      </c>
      <c r="S42" s="55">
        <f t="shared" si="7"/>
      </c>
      <c r="T42" s="55">
        <f t="shared" si="7"/>
      </c>
      <c r="U42" s="55">
        <f t="shared" si="7"/>
      </c>
      <c r="V42" s="55">
        <f t="shared" si="7"/>
      </c>
      <c r="W42" s="55">
        <f t="shared" si="7"/>
      </c>
      <c r="X42" s="55">
        <f t="shared" si="7"/>
      </c>
      <c r="Y42" s="55">
        <f t="shared" si="8"/>
      </c>
      <c r="Z42" s="55">
        <f t="shared" si="8"/>
      </c>
      <c r="AA42" s="55">
        <f t="shared" si="8"/>
      </c>
      <c r="AB42" s="55">
        <f t="shared" si="8"/>
      </c>
      <c r="AC42" s="55">
        <f t="shared" si="8"/>
      </c>
      <c r="AD42" s="55">
        <f t="shared" si="8"/>
      </c>
      <c r="AE42" s="55">
        <f t="shared" si="8"/>
      </c>
      <c r="AF42" s="55">
        <f t="shared" si="9"/>
      </c>
      <c r="AG42" s="55">
        <f t="shared" si="9"/>
      </c>
      <c r="AH42" s="55">
        <f t="shared" si="9"/>
      </c>
      <c r="AI42" s="55">
        <f t="shared" si="9"/>
      </c>
      <c r="AJ42" s="55">
        <f t="shared" si="9"/>
      </c>
      <c r="AK42" s="55">
        <f t="shared" si="9"/>
      </c>
      <c r="AL42" s="55">
        <f t="shared" si="9"/>
      </c>
      <c r="AM42" s="55">
        <f t="shared" si="9"/>
      </c>
    </row>
    <row r="43" spans="3:39" ht="12.75">
      <c r="C43" s="47">
        <v>97</v>
      </c>
      <c r="D43" s="82">
        <v>103.6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>
        <f t="shared" si="9"/>
      </c>
      <c r="AG43" s="55">
        <f t="shared" si="9"/>
      </c>
      <c r="AH43" s="55">
        <f t="shared" si="9"/>
      </c>
      <c r="AI43" s="55">
        <f t="shared" si="9"/>
      </c>
      <c r="AJ43" s="55">
        <f t="shared" si="9"/>
      </c>
      <c r="AK43" s="55">
        <f t="shared" si="9"/>
      </c>
      <c r="AL43" s="55">
        <f t="shared" si="9"/>
      </c>
      <c r="AM43" s="55">
        <f t="shared" si="9"/>
      </c>
    </row>
    <row r="44" spans="3:39" ht="12.75">
      <c r="C44" s="47">
        <v>104.1</v>
      </c>
      <c r="D44" s="82">
        <v>106.07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>
        <f t="shared" si="9"/>
      </c>
      <c r="AG44" s="55">
        <f t="shared" si="9"/>
      </c>
      <c r="AH44" s="55">
        <f t="shared" si="9"/>
      </c>
      <c r="AI44" s="55">
        <f t="shared" si="9"/>
      </c>
      <c r="AJ44" s="55">
        <f t="shared" si="9"/>
      </c>
      <c r="AK44" s="55">
        <f t="shared" si="9"/>
      </c>
      <c r="AL44" s="55">
        <f t="shared" si="9"/>
      </c>
      <c r="AM44" s="55">
        <f t="shared" si="9"/>
      </c>
    </row>
    <row r="45" spans="3:39" ht="12.75">
      <c r="C45" s="67"/>
      <c r="D45" s="6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3:39" ht="12.75">
      <c r="C46" s="67"/>
      <c r="D46" s="6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2009-08-25T22:44:27Z</dcterms:modified>
  <cp:category/>
  <cp:version/>
  <cp:contentType/>
  <cp:contentStatus/>
</cp:coreProperties>
</file>